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</sheets>
  <definedNames>
    <definedName name="_xlnm.Print_Area" localSheetId="0">'PLATI PERSONAL CONTRACTUAL'!$A$1:$J$93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<sst xmlns="http://schemas.openxmlformats.org/spreadsheetml/2006/main" count="92" uniqueCount="20">
  <si>
    <t>Factura</t>
  </si>
  <si>
    <t>Data</t>
  </si>
  <si>
    <t>Suma de plată</t>
  </si>
  <si>
    <t>Număr</t>
  </si>
  <si>
    <t>Nr. crt.</t>
  </si>
  <si>
    <t>Verificare</t>
  </si>
  <si>
    <t>Suma</t>
  </si>
  <si>
    <t>Unitatea sanitară</t>
  </si>
  <si>
    <t>Diferenţa de plată</t>
  </si>
  <si>
    <t>CAS MARAMUREŞ</t>
  </si>
  <si>
    <t>Plată parţială</t>
  </si>
  <si>
    <t>Borderou Nr.</t>
  </si>
  <si>
    <t>Refuz la plată</t>
  </si>
  <si>
    <t>SERVICIUL DECONTARE SERVICII MEDICALE, ACORDURI, REGULAMENTE SI FORMULARE EUROPENE</t>
  </si>
  <si>
    <t>29095/08.11.2018</t>
  </si>
  <si>
    <t>SUMELE DECONTATE DIN FACTURILE AFERENTE REŢETELOR ELIBERATE PENTRU PERSONALUL CONTACTUAL DIN SPITALE, PARTEA DE CONTRIBUŢIE ASIGURAT (COPLATĂ) DECEMBRIE 2018</t>
  </si>
  <si>
    <t>6140/05.12.2018</t>
  </si>
  <si>
    <t>31779/06.12.2018</t>
  </si>
  <si>
    <t>SPITALUL JUDETEAN DE URGENTA BM</t>
  </si>
  <si>
    <t>SPITALUL TBC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</si>
</sst>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m/d"/>
    <numFmt numFmtId="183" formatCode="00000"/>
    <numFmt numFmtId="184" formatCode="mm/dd/yy"/>
    <numFmt numFmtId="185" formatCode="000\-00\-0000"/>
    <numFmt numFmtId="186" formatCode="#,##0.0000"/>
    <numFmt numFmtId="187" formatCode="[$-418]d\ mmmm\ yyyy"/>
    <numFmt numFmtId="188" formatCode="mmm/yyyy"/>
    <numFmt numFmtId="189" formatCode="_(* #,##0.00_);_(* \(#,##0.00\);_(* \-??_);_(@_)"/>
    <numFmt numFmtId="190" formatCode="m/d/yyyy"/>
    <numFmt numFmtId="191" formatCode="dd/mm/yy;@"/>
    <numFmt numFmtId="192" formatCode="d/m/yyyy;@"/>
    <numFmt numFmtId="193" formatCode="#,##0.00;[Red]#,##0.00"/>
    <numFmt numFmtId="194" formatCode="#,##0.00000"/>
    <numFmt numFmtId="195" formatCode="#,##0.0000000000"/>
    <numFmt numFmtId="196" formatCode="#,##0.000000000000"/>
    <numFmt numFmtId="197" formatCode="mmm\-yyyy"/>
  </numFmts>
  <fonts count="6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90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90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90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90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90" fontId="4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90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90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5" fillId="0" borderId="12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3" xfId="60" applyFont="1" applyBorder="1" applyAlignment="1" applyProtection="1">
      <alignment horizontal="left"/>
      <protection/>
    </xf>
    <xf numFmtId="4" fontId="7" fillId="0" borderId="14" xfId="60" applyNumberFormat="1" applyFont="1" applyFill="1" applyBorder="1" applyAlignment="1" applyProtection="1">
      <alignment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79" fontId="20" fillId="0" borderId="0" xfId="42" applyFont="1" applyFill="1" applyBorder="1" applyAlignment="1" applyProtection="1">
      <alignment/>
      <protection/>
    </xf>
    <xf numFmtId="1" fontId="17" fillId="0" borderId="15" xfId="60" applyNumberFormat="1" applyFont="1" applyBorder="1" applyAlignment="1" applyProtection="1">
      <alignment horizontal="right" shrinkToFit="1"/>
      <protection/>
    </xf>
    <xf numFmtId="14" fontId="17" fillId="0" borderId="15" xfId="60" applyNumberFormat="1" applyFont="1" applyBorder="1" applyAlignment="1" applyProtection="1">
      <alignment horizontal="right" shrinkToFit="1"/>
      <protection/>
    </xf>
    <xf numFmtId="4" fontId="5" fillId="0" borderId="15" xfId="60" applyNumberFormat="1" applyFont="1" applyBorder="1" applyAlignment="1" applyProtection="1">
      <alignment horizontal="right" shrinkToFit="1"/>
      <protection/>
    </xf>
    <xf numFmtId="0" fontId="4" fillId="0" borderId="0" xfId="62" applyFont="1" applyAlignment="1" applyProtection="1">
      <alignment horizontal="center"/>
      <protection/>
    </xf>
    <xf numFmtId="190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9" fontId="21" fillId="0" borderId="0" xfId="42" applyNumberFormat="1" applyFont="1" applyFill="1" applyBorder="1" applyAlignment="1" applyProtection="1">
      <alignment horizontal="left"/>
      <protection/>
    </xf>
    <xf numFmtId="179" fontId="4" fillId="0" borderId="0" xfId="44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/>
      <protection/>
    </xf>
    <xf numFmtId="0" fontId="4" fillId="0" borderId="0" xfId="63" applyFont="1" applyAlignment="1" applyProtection="1">
      <alignment/>
      <protection/>
    </xf>
    <xf numFmtId="0" fontId="0" fillId="0" borderId="0" xfId="63" applyFont="1" applyAlignment="1" applyProtection="1">
      <alignment/>
      <protection/>
    </xf>
    <xf numFmtId="0" fontId="4" fillId="0" borderId="0" xfId="63" applyFont="1" applyAlignment="1" applyProtection="1">
      <alignment horizontal="center"/>
      <protection/>
    </xf>
    <xf numFmtId="179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90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82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4" fontId="0" fillId="34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13" fillId="0" borderId="16" xfId="60" applyFont="1" applyBorder="1" applyAlignment="1" applyProtection="1">
      <alignment horizontal="center" vertical="center" shrinkToFit="1"/>
      <protection/>
    </xf>
    <xf numFmtId="0" fontId="16" fillId="0" borderId="17" xfId="60" applyFont="1" applyBorder="1" applyAlignment="1" applyProtection="1">
      <alignment horizontal="left"/>
      <protection/>
    </xf>
    <xf numFmtId="1" fontId="17" fillId="0" borderId="18" xfId="60" applyNumberFormat="1" applyFont="1" applyBorder="1" applyAlignment="1" applyProtection="1">
      <alignment horizontal="right" shrinkToFit="1"/>
      <protection/>
    </xf>
    <xf numFmtId="14" fontId="17" fillId="0" borderId="18" xfId="60" applyNumberFormat="1" applyFont="1" applyBorder="1" applyAlignment="1" applyProtection="1">
      <alignment horizontal="right" shrinkToFit="1"/>
      <protection/>
    </xf>
    <xf numFmtId="4" fontId="5" fillId="0" borderId="18" xfId="60" applyNumberFormat="1" applyFont="1" applyBorder="1" applyAlignment="1" applyProtection="1">
      <alignment horizontal="right" shrinkToFit="1"/>
      <protection/>
    </xf>
    <xf numFmtId="4" fontId="5" fillId="0" borderId="19" xfId="60" applyNumberFormat="1" applyFont="1" applyBorder="1" applyAlignment="1" applyProtection="1">
      <alignment horizontal="right" shrinkToFit="1"/>
      <protection/>
    </xf>
    <xf numFmtId="0" fontId="16" fillId="0" borderId="20" xfId="60" applyFont="1" applyBorder="1" applyAlignment="1" applyProtection="1">
      <alignment horizontal="center"/>
      <protection/>
    </xf>
    <xf numFmtId="1" fontId="5" fillId="0" borderId="21" xfId="60" applyNumberFormat="1" applyFont="1" applyBorder="1" applyAlignment="1" applyProtection="1">
      <alignment horizontal="right" shrinkToFit="1"/>
      <protection/>
    </xf>
    <xf numFmtId="190" fontId="5" fillId="0" borderId="21" xfId="60" applyNumberFormat="1" applyFont="1" applyBorder="1" applyAlignment="1" applyProtection="1">
      <alignment horizontal="right" shrinkToFit="1"/>
      <protection/>
    </xf>
    <xf numFmtId="4" fontId="5" fillId="0" borderId="21" xfId="60" applyNumberFormat="1" applyFont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0" fontId="13" fillId="0" borderId="22" xfId="60" applyFont="1" applyBorder="1" applyAlignment="1" applyProtection="1">
      <alignment horizontal="center" vertical="center" shrinkToFit="1"/>
      <protection/>
    </xf>
    <xf numFmtId="0" fontId="14" fillId="0" borderId="23" xfId="60" applyFont="1" applyBorder="1" applyAlignment="1" applyProtection="1">
      <alignment horizontal="left"/>
      <protection/>
    </xf>
    <xf numFmtId="1" fontId="0" fillId="0" borderId="24" xfId="60" applyNumberFormat="1" applyFont="1" applyBorder="1" applyAlignment="1" applyProtection="1">
      <alignment horizontal="right" shrinkToFit="1"/>
      <protection/>
    </xf>
    <xf numFmtId="14" fontId="0" fillId="0" borderId="24" xfId="60" applyNumberFormat="1" applyFont="1" applyBorder="1" applyAlignment="1" applyProtection="1">
      <alignment horizontal="right" shrinkToFit="1"/>
      <protection/>
    </xf>
    <xf numFmtId="4" fontId="0" fillId="0" borderId="24" xfId="60" applyNumberFormat="1" applyFont="1" applyBorder="1" applyAlignment="1" applyProtection="1">
      <alignment horizontal="right" shrinkToFit="1"/>
      <protection/>
    </xf>
    <xf numFmtId="4" fontId="0" fillId="0" borderId="24" xfId="60" applyNumberFormat="1" applyFont="1" applyBorder="1" applyAlignment="1" applyProtection="1">
      <alignment shrinkToFit="1"/>
      <protection/>
    </xf>
    <xf numFmtId="4" fontId="7" fillId="0" borderId="24" xfId="0" applyNumberFormat="1" applyFont="1" applyBorder="1" applyAlignment="1" applyProtection="1">
      <alignment horizontal="right" shrinkToFit="1"/>
      <protection/>
    </xf>
    <xf numFmtId="4" fontId="7" fillId="0" borderId="25" xfId="60" applyNumberFormat="1" applyFont="1" applyFill="1" applyBorder="1" applyAlignment="1" applyProtection="1">
      <alignment shrinkToFit="1"/>
      <protection/>
    </xf>
    <xf numFmtId="0" fontId="1" fillId="0" borderId="26" xfId="60" applyFont="1" applyBorder="1" applyAlignment="1" applyProtection="1">
      <alignment horizontal="center" vertical="center"/>
      <protection/>
    </xf>
    <xf numFmtId="190" fontId="1" fillId="0" borderId="26" xfId="60" applyNumberFormat="1" applyFont="1" applyBorder="1" applyAlignment="1" applyProtection="1">
      <alignment horizontal="center" vertic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190" fontId="4" fillId="0" borderId="0" xfId="58" applyNumberFormat="1" applyFont="1" applyBorder="1" applyAlignment="1" applyProtection="1">
      <alignment horizontal="center"/>
      <protection/>
    </xf>
    <xf numFmtId="190" fontId="19" fillId="0" borderId="0" xfId="58" applyNumberFormat="1" applyFont="1" applyBorder="1" applyAlignment="1" applyProtection="1">
      <alignment horizontal="center"/>
      <protection/>
    </xf>
    <xf numFmtId="3" fontId="1" fillId="0" borderId="27" xfId="60" applyNumberFormat="1" applyFont="1" applyBorder="1" applyAlignment="1" applyProtection="1">
      <alignment horizontal="center" vertical="center" wrapText="1"/>
      <protection/>
    </xf>
    <xf numFmtId="3" fontId="1" fillId="0" borderId="28" xfId="60" applyNumberFormat="1" applyFont="1" applyBorder="1" applyAlignment="1" applyProtection="1">
      <alignment horizontal="center" vertical="center" wrapText="1"/>
      <protection/>
    </xf>
    <xf numFmtId="3" fontId="1" fillId="0" borderId="29" xfId="60" applyNumberFormat="1" applyFont="1" applyBorder="1" applyAlignment="1" applyProtection="1">
      <alignment horizontal="center" vertical="center" wrapText="1"/>
      <protection/>
    </xf>
    <xf numFmtId="3" fontId="1" fillId="0" borderId="26" xfId="60" applyNumberFormat="1" applyFont="1" applyBorder="1" applyAlignment="1" applyProtection="1">
      <alignment horizontal="center" vertical="center" wrapText="1"/>
      <protection/>
    </xf>
    <xf numFmtId="3" fontId="1" fillId="0" borderId="30" xfId="60" applyNumberFormat="1" applyFont="1" applyBorder="1" applyAlignment="1" applyProtection="1">
      <alignment horizontal="center" vertical="center" wrapText="1"/>
      <protection/>
    </xf>
    <xf numFmtId="3" fontId="1" fillId="0" borderId="31" xfId="60" applyNumberFormat="1" applyFont="1" applyBorder="1" applyAlignment="1" applyProtection="1">
      <alignment horizontal="center" vertical="center" wrapText="1"/>
      <protection/>
    </xf>
    <xf numFmtId="189" fontId="21" fillId="0" borderId="0" xfId="42" applyNumberFormat="1" applyFont="1" applyFill="1" applyBorder="1" applyAlignment="1" applyProtection="1">
      <alignment horizontal="left" wrapText="1"/>
      <protection/>
    </xf>
    <xf numFmtId="179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32" xfId="60" applyFont="1" applyBorder="1" applyAlignment="1" applyProtection="1">
      <alignment horizontal="center" vertical="center" wrapText="1"/>
      <protection/>
    </xf>
    <xf numFmtId="0" fontId="1" fillId="0" borderId="33" xfId="60" applyFont="1" applyBorder="1" applyAlignment="1" applyProtection="1">
      <alignment horizontal="center" vertical="center" wrapText="1"/>
      <protection/>
    </xf>
    <xf numFmtId="0" fontId="1" fillId="0" borderId="29" xfId="60" applyFont="1" applyBorder="1" applyAlignment="1" applyProtection="1">
      <alignment horizontal="center" vertical="center"/>
      <protection/>
    </xf>
    <xf numFmtId="0" fontId="1" fillId="0" borderId="26" xfId="60" applyFont="1" applyBorder="1" applyAlignment="1" applyProtection="1">
      <alignment horizontal="center" vertical="center"/>
      <protection/>
    </xf>
    <xf numFmtId="0" fontId="1" fillId="0" borderId="29" xfId="60" applyFont="1" applyBorder="1" applyAlignment="1" applyProtection="1">
      <alignment horizontal="center" vertical="center" wrapText="1"/>
      <protection/>
    </xf>
    <xf numFmtId="0" fontId="1" fillId="0" borderId="26" xfId="60" applyFont="1" applyBorder="1" applyAlignment="1" applyProtection="1">
      <alignment horizontal="center" vertical="center" wrapText="1"/>
      <protection/>
    </xf>
    <xf numFmtId="0" fontId="1" fillId="0" borderId="34" xfId="60" applyFont="1" applyBorder="1" applyAlignment="1" applyProtection="1">
      <alignment horizontal="center" vertical="center"/>
      <protection/>
    </xf>
    <xf numFmtId="0" fontId="1" fillId="0" borderId="35" xfId="60" applyFont="1" applyBorder="1" applyAlignment="1" applyProtection="1">
      <alignment horizontal="center" vertical="center"/>
      <protection/>
    </xf>
    <xf numFmtId="0" fontId="1" fillId="0" borderId="36" xfId="60" applyFont="1" applyBorder="1" applyAlignment="1" applyProtection="1">
      <alignment horizontal="center" vertical="center"/>
      <protection/>
    </xf>
    <xf numFmtId="0" fontId="0" fillId="0" borderId="0" xfId="60" applyFont="1" applyFill="1" applyBorder="1" applyAlignment="1" applyProtection="1">
      <alignment/>
      <protection/>
    </xf>
    <xf numFmtId="0" fontId="22" fillId="0" borderId="0" xfId="60" applyFont="1" applyBorder="1" applyAlignment="1" applyProtection="1">
      <alignment/>
      <protection/>
    </xf>
    <xf numFmtId="0" fontId="22" fillId="0" borderId="0" xfId="60" applyFont="1" applyBorder="1" applyAlignment="1" applyProtection="1">
      <alignment horizontal="left" vertical="top"/>
      <protection/>
    </xf>
    <xf numFmtId="0" fontId="4" fillId="0" borderId="0" xfId="60" applyFont="1" applyBorder="1" applyAlignment="1" applyProtection="1">
      <alignment horizontal="right"/>
      <protection/>
    </xf>
    <xf numFmtId="0" fontId="4" fillId="0" borderId="0" xfId="60" applyFont="1" applyBorder="1" applyAlignment="1" applyProtection="1">
      <alignment/>
      <protection/>
    </xf>
    <xf numFmtId="49" fontId="4" fillId="0" borderId="0" xfId="60" applyNumberFormat="1" applyFont="1" applyBorder="1" applyAlignment="1" applyProtection="1">
      <alignment/>
      <protection/>
    </xf>
    <xf numFmtId="190" fontId="4" fillId="0" borderId="0" xfId="60" applyNumberFormat="1" applyFont="1" applyBorder="1" applyAlignment="1" applyProtection="1">
      <alignment horizontal="right"/>
      <protection/>
    </xf>
    <xf numFmtId="3" fontId="4" fillId="0" borderId="0" xfId="60" applyNumberFormat="1" applyFont="1" applyBorder="1" applyAlignment="1" applyProtection="1">
      <alignment/>
      <protection/>
    </xf>
    <xf numFmtId="0" fontId="22" fillId="0" borderId="0" xfId="60" applyFont="1" applyBorder="1" applyAlignment="1" applyProtection="1">
      <alignment horizontal="center"/>
      <protection/>
    </xf>
    <xf numFmtId="0" fontId="2" fillId="0" borderId="0" xfId="60" applyFont="1" applyBorder="1" applyAlignment="1" applyProtection="1">
      <alignment horizontal="center" vertical="center" wrapText="1"/>
      <protection/>
    </xf>
    <xf numFmtId="0" fontId="0" fillId="0" borderId="0" xfId="60" applyFont="1" applyBorder="1" applyAlignment="1" applyProtection="1">
      <alignment/>
      <protection/>
    </xf>
    <xf numFmtId="0" fontId="22" fillId="0" borderId="0" xfId="60" applyFont="1" applyBorder="1" applyAlignment="1" applyProtection="1">
      <alignment horizontal="center" vertical="center" wrapText="1"/>
      <protection/>
    </xf>
    <xf numFmtId="0" fontId="22" fillId="0" borderId="0" xfId="60" applyFont="1" applyBorder="1" applyAlignment="1" applyProtection="1">
      <alignment horizontal="center" vertical="center"/>
      <protection/>
    </xf>
    <xf numFmtId="0" fontId="22" fillId="0" borderId="0" xfId="60" applyFont="1" applyFill="1" applyBorder="1" applyAlignment="1" applyProtection="1">
      <alignment horizontal="center" vertical="center"/>
      <protection/>
    </xf>
    <xf numFmtId="0" fontId="22" fillId="0" borderId="0" xfId="60" applyFont="1" applyFill="1" applyBorder="1" applyAlignment="1" applyProtection="1">
      <alignment horizontal="center" vertical="center" wrapText="1"/>
      <protection/>
    </xf>
    <xf numFmtId="190" fontId="22" fillId="0" borderId="0" xfId="60" applyNumberFormat="1" applyFont="1" applyFill="1" applyBorder="1" applyAlignment="1" applyProtection="1">
      <alignment horizontal="center"/>
      <protection/>
    </xf>
    <xf numFmtId="3" fontId="22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0" xfId="60" applyFont="1" applyBorder="1" applyAlignment="1" applyProtection="1">
      <alignment horizontal="center"/>
      <protection/>
    </xf>
    <xf numFmtId="49" fontId="22" fillId="0" borderId="0" xfId="60" applyNumberFormat="1" applyFont="1" applyBorder="1" applyAlignment="1" applyProtection="1">
      <alignment horizontal="center" vertical="center"/>
      <protection/>
    </xf>
    <xf numFmtId="190" fontId="22" fillId="0" borderId="0" xfId="60" applyNumberFormat="1" applyFont="1" applyBorder="1" applyAlignment="1" applyProtection="1">
      <alignment horizontal="center" vertical="center"/>
      <protection/>
    </xf>
    <xf numFmtId="3" fontId="22" fillId="0" borderId="0" xfId="60" applyNumberFormat="1" applyFont="1" applyBorder="1" applyAlignment="1" applyProtection="1">
      <alignment horizontal="center" vertical="center"/>
      <protection/>
    </xf>
    <xf numFmtId="4" fontId="15" fillId="0" borderId="0" xfId="60" applyNumberFormat="1" applyFont="1" applyFill="1" applyBorder="1" applyAlignment="1" applyProtection="1">
      <alignment horizontal="right" vertical="center" shrinkToFit="1"/>
      <protection/>
    </xf>
    <xf numFmtId="0" fontId="0" fillId="0" borderId="0" xfId="60" applyFont="1" applyBorder="1" applyAlignment="1" applyProtection="1">
      <alignment shrinkToFit="1"/>
      <protection/>
    </xf>
    <xf numFmtId="0" fontId="14" fillId="0" borderId="0" xfId="60" applyFont="1" applyBorder="1" applyAlignment="1" applyProtection="1" quotePrefix="1">
      <alignment horizontal="center" vertical="top" shrinkToFit="1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shrinkToFit="1"/>
      <protection/>
    </xf>
    <xf numFmtId="0" fontId="23" fillId="35" borderId="0" xfId="0" applyNumberFormat="1" applyFont="1" applyFill="1" applyBorder="1" applyAlignment="1" applyProtection="1">
      <alignment horizontal="right" shrinkToFit="1"/>
      <protection/>
    </xf>
    <xf numFmtId="0" fontId="4" fillId="0" borderId="0" xfId="0" applyNumberFormat="1" applyFont="1" applyBorder="1" applyAlignment="1" applyProtection="1">
      <alignment horizontal="right" shrinkToFit="1"/>
      <protection/>
    </xf>
    <xf numFmtId="1" fontId="14" fillId="0" borderId="0" xfId="60" applyNumberFormat="1" applyFont="1" applyBorder="1" applyAlignment="1" applyProtection="1">
      <alignment horizontal="right" shrinkToFit="1"/>
      <protection/>
    </xf>
    <xf numFmtId="14" fontId="14" fillId="0" borderId="0" xfId="60" applyNumberFormat="1" applyFont="1" applyBorder="1" applyAlignment="1" applyProtection="1">
      <alignment horizontal="right" shrinkToFit="1"/>
      <protection/>
    </xf>
    <xf numFmtId="4" fontId="14" fillId="0" borderId="0" xfId="60" applyNumberFormat="1" applyFont="1" applyBorder="1" applyAlignment="1" applyProtection="1">
      <alignment horizontal="right" shrinkToFit="1"/>
      <protection/>
    </xf>
    <xf numFmtId="4" fontId="14" fillId="0" borderId="0" xfId="60" applyNumberFormat="1" applyFont="1" applyFill="1" applyBorder="1" applyAlignment="1" applyProtection="1">
      <alignment shrinkToFit="1"/>
      <protection/>
    </xf>
    <xf numFmtId="4" fontId="14" fillId="0" borderId="0" xfId="60" applyNumberFormat="1" applyFont="1" applyBorder="1" applyAlignment="1" applyProtection="1">
      <alignment shrinkToFit="1"/>
      <protection/>
    </xf>
    <xf numFmtId="0" fontId="5" fillId="0" borderId="0" xfId="60" applyFont="1" applyBorder="1" applyAlignment="1" applyProtection="1">
      <alignment shrinkToFit="1"/>
      <protection/>
    </xf>
    <xf numFmtId="0" fontId="16" fillId="35" borderId="0" xfId="0" applyFont="1" applyFill="1" applyBorder="1" applyAlignment="1" applyProtection="1">
      <alignment/>
      <protection/>
    </xf>
    <xf numFmtId="0" fontId="16" fillId="35" borderId="0" xfId="0" applyFont="1" applyFill="1" applyBorder="1" applyAlignment="1" applyProtection="1">
      <alignment shrinkToFit="1"/>
      <protection/>
    </xf>
    <xf numFmtId="1" fontId="24" fillId="0" borderId="0" xfId="60" applyNumberFormat="1" applyFont="1" applyBorder="1" applyAlignment="1" applyProtection="1">
      <alignment horizontal="right" shrinkToFit="1"/>
      <protection/>
    </xf>
    <xf numFmtId="14" fontId="24" fillId="0" borderId="0" xfId="60" applyNumberFormat="1" applyFont="1" applyBorder="1" applyAlignment="1" applyProtection="1">
      <alignment horizontal="right" shrinkToFit="1"/>
      <protection/>
    </xf>
    <xf numFmtId="4" fontId="16" fillId="0" borderId="0" xfId="60" applyNumberFormat="1" applyFont="1" applyBorder="1" applyAlignment="1" applyProtection="1">
      <alignment horizontal="right" shrinkToFit="1"/>
      <protection/>
    </xf>
    <xf numFmtId="0" fontId="16" fillId="35" borderId="0" xfId="0" applyNumberFormat="1" applyFont="1" applyFill="1" applyBorder="1" applyAlignment="1" applyProtection="1">
      <alignment horizontal="right" shrinkToFit="1"/>
      <protection/>
    </xf>
    <xf numFmtId="0" fontId="16" fillId="0" borderId="0" xfId="0" applyNumberFormat="1" applyFont="1" applyBorder="1" applyAlignment="1" applyProtection="1">
      <alignment horizontal="right" shrinkToFit="1"/>
      <protection/>
    </xf>
    <xf numFmtId="0" fontId="6" fillId="0" borderId="0" xfId="60" applyFont="1" applyBorder="1" applyAlignment="1" applyProtection="1">
      <alignment shrinkToFit="1"/>
      <protection/>
    </xf>
    <xf numFmtId="1" fontId="16" fillId="0" borderId="0" xfId="60" applyNumberFormat="1" applyFont="1" applyBorder="1" applyAlignment="1" applyProtection="1">
      <alignment horizontal="right" shrinkToFit="1"/>
      <protection/>
    </xf>
    <xf numFmtId="190" fontId="16" fillId="0" borderId="0" xfId="60" applyNumberFormat="1" applyFont="1" applyBorder="1" applyAlignment="1" applyProtection="1">
      <alignment horizontal="right" shrinkToFit="1"/>
      <protection/>
    </xf>
    <xf numFmtId="0" fontId="3" fillId="0" borderId="0" xfId="60" applyFont="1" applyBorder="1" applyAlignment="1" applyProtection="1">
      <alignment horizontal="right"/>
      <protection/>
    </xf>
    <xf numFmtId="190" fontId="22" fillId="0" borderId="0" xfId="6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0" xfId="60" applyFont="1" applyBorder="1" applyAlignment="1" applyProtection="1">
      <alignment horizontal="center"/>
      <protection/>
    </xf>
    <xf numFmtId="0" fontId="0" fillId="0" borderId="0" xfId="60" applyFont="1" applyBorder="1" applyAlignment="1" applyProtection="1">
      <alignment horizontal="right"/>
      <protection/>
    </xf>
    <xf numFmtId="0" fontId="4" fillId="0" borderId="0" xfId="60" applyFont="1" applyBorder="1" applyAlignment="1" applyProtection="1">
      <alignment horizontal="center"/>
      <protection/>
    </xf>
    <xf numFmtId="0" fontId="1" fillId="0" borderId="0" xfId="60" applyFont="1" applyBorder="1" applyAlignment="1" applyProtection="1">
      <alignment horizontal="left"/>
      <protection/>
    </xf>
    <xf numFmtId="0" fontId="1" fillId="0" borderId="0" xfId="60" applyFont="1" applyBorder="1" applyAlignment="1" applyProtection="1">
      <alignment horizontal="center"/>
      <protection/>
    </xf>
    <xf numFmtId="0" fontId="0" fillId="0" borderId="0" xfId="60" applyFont="1" applyBorder="1" applyAlignment="1" applyProtection="1">
      <alignment/>
      <protection/>
    </xf>
    <xf numFmtId="3" fontId="0" fillId="0" borderId="0" xfId="60" applyNumberFormat="1" applyFont="1" applyBorder="1" applyAlignment="1" applyProtection="1">
      <alignment/>
      <protection/>
    </xf>
    <xf numFmtId="0" fontId="1" fillId="0" borderId="0" xfId="60" applyFont="1" applyBorder="1" applyAlignment="1" applyProtection="1">
      <alignment/>
      <protection/>
    </xf>
    <xf numFmtId="49" fontId="1" fillId="0" borderId="0" xfId="60" applyNumberFormat="1" applyFont="1" applyBorder="1" applyAlignment="1" applyProtection="1">
      <alignment/>
      <protection/>
    </xf>
    <xf numFmtId="3" fontId="1" fillId="0" borderId="0" xfId="6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58" applyFont="1" applyBorder="1" applyAlignment="1" applyProtection="1">
      <alignment horizontal="left"/>
      <protection/>
    </xf>
    <xf numFmtId="0" fontId="0" fillId="0" borderId="0" xfId="59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90" fontId="1" fillId="0" borderId="0" xfId="60" applyNumberFormat="1" applyFont="1" applyBorder="1" applyAlignment="1" applyProtection="1">
      <alignment horizontal="right"/>
      <protection/>
    </xf>
    <xf numFmtId="190" fontId="0" fillId="0" borderId="0" xfId="60" applyNumberFormat="1" applyFont="1" applyBorder="1" applyAlignment="1" applyProtection="1">
      <alignment horizontal="right"/>
      <protection/>
    </xf>
    <xf numFmtId="0" fontId="1" fillId="0" borderId="0" xfId="60" applyFont="1" applyBorder="1" applyAlignment="1" applyProtection="1">
      <alignment/>
      <protection/>
    </xf>
    <xf numFmtId="49" fontId="1" fillId="0" borderId="0" xfId="60" applyNumberFormat="1" applyFont="1" applyBorder="1" applyAlignment="1" applyProtection="1">
      <alignment/>
      <protection/>
    </xf>
    <xf numFmtId="190" fontId="0" fillId="0" borderId="0" xfId="60" applyNumberFormat="1" applyFont="1" applyBorder="1" applyAlignment="1" applyProtection="1">
      <alignment horizontal="right"/>
      <protection/>
    </xf>
    <xf numFmtId="3" fontId="0" fillId="0" borderId="0" xfId="60" applyNumberFormat="1" applyFont="1" applyBorder="1" applyAlignment="1" applyProtection="1">
      <alignment/>
      <protection/>
    </xf>
    <xf numFmtId="0" fontId="2" fillId="0" borderId="0" xfId="60" applyFont="1" applyBorder="1" applyAlignment="1" applyProtection="1">
      <alignment/>
      <protection/>
    </xf>
    <xf numFmtId="49" fontId="2" fillId="0" borderId="0" xfId="60" applyNumberFormat="1" applyFont="1" applyBorder="1" applyAlignment="1" applyProtection="1">
      <alignment/>
      <protection/>
    </xf>
    <xf numFmtId="190" fontId="8" fillId="33" borderId="0" xfId="60" applyNumberFormat="1" applyFont="1" applyFill="1" applyBorder="1" applyAlignment="1" applyProtection="1">
      <alignment horizontal="center" vertic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3" fillId="0" borderId="0" xfId="60" applyNumberFormat="1" applyFont="1" applyBorder="1" applyAlignment="1" applyProtection="1">
      <alignment/>
      <protection/>
    </xf>
    <xf numFmtId="4" fontId="8" fillId="33" borderId="0" xfId="60" applyNumberFormat="1" applyFont="1" applyFill="1" applyBorder="1" applyAlignment="1" applyProtection="1">
      <alignment horizontal="right" shrinkToFit="1"/>
      <protection/>
    </xf>
    <xf numFmtId="4" fontId="8" fillId="33" borderId="0" xfId="60" applyNumberFormat="1" applyFont="1" applyFill="1" applyBorder="1" applyAlignment="1" applyProtection="1">
      <alignment shrinkToFit="1"/>
      <protection/>
    </xf>
    <xf numFmtId="190" fontId="2" fillId="0" borderId="0" xfId="60" applyNumberFormat="1" applyFont="1" applyBorder="1" applyAlignment="1" applyProtection="1">
      <alignment horizontal="right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0" fillId="0" borderId="0" xfId="60" applyNumberFormat="1" applyFont="1" applyBorder="1" applyAlignment="1" applyProtection="1">
      <alignment/>
      <protection/>
    </xf>
    <xf numFmtId="3" fontId="2" fillId="0" borderId="0" xfId="60" applyNumberFormat="1" applyFont="1" applyBorder="1" applyAlignment="1" applyProtection="1">
      <alignment/>
      <protection/>
    </xf>
    <xf numFmtId="4" fontId="8" fillId="33" borderId="0" xfId="0" applyNumberFormat="1" applyFont="1" applyFill="1" applyBorder="1" applyAlignment="1" applyProtection="1">
      <alignment shrinkToFi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9"/>
  <sheetViews>
    <sheetView tabSelected="1" zoomScalePageLayoutView="0" workbookViewId="0" topLeftCell="A1">
      <selection activeCell="A84" sqref="A84:IV85"/>
    </sheetView>
  </sheetViews>
  <sheetFormatPr defaultColWidth="9.140625" defaultRowHeight="12.75"/>
  <cols>
    <col min="1" max="1" width="3.8515625" style="23" customWidth="1"/>
    <col min="2" max="2" width="29.7109375" style="23" customWidth="1"/>
    <col min="3" max="3" width="16.8515625" style="23" customWidth="1"/>
    <col min="4" max="4" width="8.7109375" style="23" customWidth="1"/>
    <col min="5" max="5" width="10.57421875" style="17" customWidth="1"/>
    <col min="6" max="6" width="10.421875" style="18" customWidth="1"/>
    <col min="7" max="7" width="9.8515625" style="18" customWidth="1"/>
    <col min="8" max="8" width="10.57421875" style="18" customWidth="1"/>
    <col min="9" max="9" width="8.00390625" style="18" customWidth="1"/>
    <col min="10" max="10" width="9.7109375" style="18" customWidth="1"/>
    <col min="11" max="11" width="9.140625" style="23" customWidth="1"/>
    <col min="12" max="12" width="13.57421875" style="25" customWidth="1"/>
    <col min="13" max="13" width="9.140625" style="23" customWidth="1"/>
    <col min="14" max="14" width="3.7109375" style="23" customWidth="1"/>
    <col min="15" max="15" width="30.28125" style="23" customWidth="1"/>
    <col min="16" max="16" width="9.57421875" style="23" customWidth="1"/>
    <col min="17" max="17" width="9.8515625" style="23" customWidth="1"/>
    <col min="18" max="18" width="22.8515625" style="23" customWidth="1"/>
    <col min="19" max="19" width="10.8515625" style="23" customWidth="1"/>
    <col min="20" max="20" width="7.140625" style="16" customWidth="1"/>
    <col min="21" max="21" width="10.140625" style="24" customWidth="1"/>
    <col min="22" max="22" width="9.00390625" style="18" customWidth="1"/>
    <col min="23" max="23" width="11.7109375" style="18" customWidth="1"/>
    <col min="24" max="24" width="8.8515625" style="23" customWidth="1"/>
    <col min="25" max="25" width="7.28125" style="23" customWidth="1"/>
    <col min="26" max="26" width="9.57421875" style="23" customWidth="1"/>
    <col min="27" max="16384" width="9.140625" style="23" customWidth="1"/>
  </cols>
  <sheetData>
    <row r="1" spans="1:26" s="19" customFormat="1" ht="12.75">
      <c r="A1" s="56" t="s">
        <v>9</v>
      </c>
      <c r="B1" s="23"/>
      <c r="C1" s="23"/>
      <c r="E1" s="20"/>
      <c r="F1" s="21"/>
      <c r="G1" s="21"/>
      <c r="H1" s="21"/>
      <c r="I1" s="21"/>
      <c r="J1" s="21"/>
      <c r="L1" s="22"/>
      <c r="N1" s="72"/>
      <c r="O1" s="11"/>
      <c r="P1" s="11"/>
      <c r="Q1" s="11"/>
      <c r="R1" s="11"/>
      <c r="S1" s="11"/>
      <c r="T1" s="73"/>
      <c r="U1" s="74"/>
      <c r="V1" s="14"/>
      <c r="W1" s="14"/>
      <c r="X1" s="11"/>
      <c r="Y1" s="11"/>
      <c r="Z1" s="11"/>
    </row>
    <row r="2" spans="1:26" ht="12.75" customHeight="1">
      <c r="A2" s="116" t="s">
        <v>13</v>
      </c>
      <c r="B2" s="116"/>
      <c r="C2" s="116"/>
      <c r="D2" s="116"/>
      <c r="E2" s="116"/>
      <c r="F2" s="116"/>
      <c r="G2" s="116"/>
      <c r="H2" s="116"/>
      <c r="I2" s="116"/>
      <c r="J2" s="116"/>
      <c r="N2" s="66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ht="12.75">
      <c r="A3" s="116"/>
      <c r="B3" s="116"/>
      <c r="C3" s="116"/>
      <c r="D3" s="116"/>
      <c r="E3" s="116"/>
      <c r="F3" s="116"/>
      <c r="G3" s="116"/>
      <c r="H3" s="116"/>
      <c r="I3" s="116"/>
      <c r="J3" s="116"/>
      <c r="N3" s="117"/>
      <c r="O3" s="117"/>
      <c r="P3" s="117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5:26" s="26" customFormat="1" ht="11.25">
      <c r="E4" s="27"/>
      <c r="F4" s="28"/>
      <c r="G4" s="28"/>
      <c r="H4" s="28"/>
      <c r="I4" s="28"/>
      <c r="J4" s="28"/>
      <c r="L4" s="29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s="26" customFormat="1" ht="12.75" customHeight="1">
      <c r="A5" s="119" t="s">
        <v>15</v>
      </c>
      <c r="B5" s="119"/>
      <c r="C5" s="119"/>
      <c r="D5" s="119"/>
      <c r="E5" s="119"/>
      <c r="F5" s="119"/>
      <c r="G5" s="119"/>
      <c r="H5" s="119"/>
      <c r="I5" s="119"/>
      <c r="J5" s="119"/>
      <c r="L5" s="29"/>
      <c r="N5" s="76"/>
      <c r="O5" s="11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7" s="31" customFormat="1" ht="12.7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3"/>
      <c r="L6" s="30"/>
      <c r="M6" s="129"/>
      <c r="N6" s="130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29"/>
    </row>
    <row r="7" spans="5:27" s="26" customFormat="1" ht="12.75" customHeight="1" thickBot="1">
      <c r="E7" s="27"/>
      <c r="F7" s="28"/>
      <c r="G7" s="28"/>
      <c r="H7" s="28"/>
      <c r="I7" s="28"/>
      <c r="J7" s="28"/>
      <c r="L7" s="132"/>
      <c r="M7" s="68"/>
      <c r="N7" s="133"/>
      <c r="O7" s="133"/>
      <c r="P7" s="133"/>
      <c r="Q7" s="133"/>
      <c r="R7" s="133"/>
      <c r="S7" s="133"/>
      <c r="T7" s="134"/>
      <c r="U7" s="135"/>
      <c r="V7" s="136"/>
      <c r="W7" s="136"/>
      <c r="X7" s="133"/>
      <c r="Y7" s="133"/>
      <c r="Z7" s="137"/>
      <c r="AA7" s="68"/>
    </row>
    <row r="8" spans="1:27" ht="13.5" customHeight="1">
      <c r="A8" s="120" t="s">
        <v>4</v>
      </c>
      <c r="B8" s="122" t="s">
        <v>7</v>
      </c>
      <c r="C8" s="124" t="s">
        <v>11</v>
      </c>
      <c r="D8" s="126" t="s">
        <v>0</v>
      </c>
      <c r="E8" s="127"/>
      <c r="F8" s="128"/>
      <c r="G8" s="110" t="s">
        <v>12</v>
      </c>
      <c r="H8" s="110" t="s">
        <v>8</v>
      </c>
      <c r="I8" s="112" t="s">
        <v>10</v>
      </c>
      <c r="J8" s="114" t="s">
        <v>2</v>
      </c>
      <c r="L8" s="138"/>
      <c r="M8" s="139"/>
      <c r="N8" s="140"/>
      <c r="O8" s="141"/>
      <c r="P8" s="141"/>
      <c r="Q8" s="141"/>
      <c r="R8" s="142"/>
      <c r="S8" s="143"/>
      <c r="T8" s="144"/>
      <c r="U8" s="144"/>
      <c r="V8" s="144"/>
      <c r="W8" s="145"/>
      <c r="X8" s="143"/>
      <c r="Y8" s="140"/>
      <c r="Z8" s="143"/>
      <c r="AA8" s="139"/>
    </row>
    <row r="9" spans="1:27" s="2" customFormat="1" ht="69" customHeight="1" thickBot="1">
      <c r="A9" s="121"/>
      <c r="B9" s="123"/>
      <c r="C9" s="125"/>
      <c r="D9" s="104" t="s">
        <v>3</v>
      </c>
      <c r="E9" s="105" t="s">
        <v>1</v>
      </c>
      <c r="F9" s="104" t="s">
        <v>6</v>
      </c>
      <c r="G9" s="111"/>
      <c r="H9" s="111"/>
      <c r="I9" s="113"/>
      <c r="J9" s="115"/>
      <c r="L9" s="138"/>
      <c r="M9" s="146"/>
      <c r="N9" s="140"/>
      <c r="O9" s="141"/>
      <c r="P9" s="141"/>
      <c r="Q9" s="141"/>
      <c r="R9" s="142"/>
      <c r="S9" s="143"/>
      <c r="T9" s="147"/>
      <c r="U9" s="148"/>
      <c r="V9" s="149"/>
      <c r="W9" s="145"/>
      <c r="X9" s="143"/>
      <c r="Y9" s="140"/>
      <c r="Z9" s="143"/>
      <c r="AA9" s="146"/>
    </row>
    <row r="10" spans="1:27" s="33" customFormat="1" ht="12.75">
      <c r="A10" s="96">
        <v>1</v>
      </c>
      <c r="B10" s="97" t="s">
        <v>18</v>
      </c>
      <c r="C10" s="98" t="s">
        <v>14</v>
      </c>
      <c r="D10" s="98">
        <v>40</v>
      </c>
      <c r="E10" s="99">
        <v>43396</v>
      </c>
      <c r="F10" s="100">
        <v>94.02</v>
      </c>
      <c r="G10" s="101"/>
      <c r="H10" s="102"/>
      <c r="I10" s="101">
        <v>13.17</v>
      </c>
      <c r="J10" s="103">
        <f aca="true" t="shared" si="0" ref="J10:J25">F10-G10-H10-I10</f>
        <v>80.85</v>
      </c>
      <c r="L10" s="150"/>
      <c r="M10" s="151"/>
      <c r="N10" s="152"/>
      <c r="O10" s="153"/>
      <c r="P10" s="154"/>
      <c r="Q10" s="154"/>
      <c r="R10" s="155"/>
      <c r="S10" s="156"/>
      <c r="T10" s="157"/>
      <c r="U10" s="158"/>
      <c r="V10" s="159"/>
      <c r="W10" s="160"/>
      <c r="X10" s="161"/>
      <c r="Y10" s="160"/>
      <c r="Z10" s="160"/>
      <c r="AA10" s="151"/>
    </row>
    <row r="11" spans="1:27" s="33" customFormat="1" ht="12.75">
      <c r="A11" s="85">
        <f>A10+1</f>
        <v>2</v>
      </c>
      <c r="B11" s="97" t="s">
        <v>18</v>
      </c>
      <c r="C11" s="63"/>
      <c r="D11" s="63">
        <v>1859</v>
      </c>
      <c r="E11" s="64">
        <v>43396</v>
      </c>
      <c r="F11" s="65">
        <v>84.95</v>
      </c>
      <c r="G11" s="50"/>
      <c r="H11" s="102"/>
      <c r="I11" s="50"/>
      <c r="J11" s="52">
        <f t="shared" si="0"/>
        <v>84.95</v>
      </c>
      <c r="L11" s="150"/>
      <c r="M11" s="151"/>
      <c r="N11" s="152"/>
      <c r="O11" s="153"/>
      <c r="P11" s="154"/>
      <c r="Q11" s="154"/>
      <c r="R11" s="155"/>
      <c r="S11" s="156"/>
      <c r="T11" s="157"/>
      <c r="U11" s="158"/>
      <c r="V11" s="159"/>
      <c r="W11" s="160"/>
      <c r="X11" s="161"/>
      <c r="Y11" s="160"/>
      <c r="Z11" s="160"/>
      <c r="AA11" s="151"/>
    </row>
    <row r="12" spans="1:27" s="33" customFormat="1" ht="12.75">
      <c r="A12" s="85">
        <f aca="true" t="shared" si="1" ref="A12:A75">A11+1</f>
        <v>3</v>
      </c>
      <c r="B12" s="97" t="s">
        <v>18</v>
      </c>
      <c r="C12" s="63"/>
      <c r="D12" s="63">
        <v>593</v>
      </c>
      <c r="E12" s="64">
        <v>43396</v>
      </c>
      <c r="F12" s="65">
        <v>135.49</v>
      </c>
      <c r="G12" s="50"/>
      <c r="H12" s="102"/>
      <c r="I12" s="50"/>
      <c r="J12" s="52">
        <f t="shared" si="0"/>
        <v>135.49</v>
      </c>
      <c r="L12" s="150"/>
      <c r="M12" s="151"/>
      <c r="N12" s="152"/>
      <c r="O12" s="153"/>
      <c r="P12" s="154"/>
      <c r="Q12" s="154"/>
      <c r="R12" s="155"/>
      <c r="S12" s="156"/>
      <c r="T12" s="157"/>
      <c r="U12" s="158"/>
      <c r="V12" s="159"/>
      <c r="W12" s="160"/>
      <c r="X12" s="161"/>
      <c r="Y12" s="160"/>
      <c r="Z12" s="160"/>
      <c r="AA12" s="151"/>
    </row>
    <row r="13" spans="1:27" s="33" customFormat="1" ht="12.75">
      <c r="A13" s="85">
        <f t="shared" si="1"/>
        <v>4</v>
      </c>
      <c r="B13" s="97" t="s">
        <v>18</v>
      </c>
      <c r="C13" s="63"/>
      <c r="D13" s="63">
        <v>915</v>
      </c>
      <c r="E13" s="64">
        <v>43396</v>
      </c>
      <c r="F13" s="65">
        <v>183.76</v>
      </c>
      <c r="G13" s="50"/>
      <c r="H13" s="102"/>
      <c r="I13" s="50"/>
      <c r="J13" s="52">
        <f t="shared" si="0"/>
        <v>183.76</v>
      </c>
      <c r="L13" s="150"/>
      <c r="M13" s="151"/>
      <c r="N13" s="152"/>
      <c r="O13" s="153"/>
      <c r="P13" s="154"/>
      <c r="Q13" s="154"/>
      <c r="R13" s="155"/>
      <c r="S13" s="156"/>
      <c r="T13" s="157"/>
      <c r="U13" s="158"/>
      <c r="V13" s="159"/>
      <c r="W13" s="160"/>
      <c r="X13" s="161"/>
      <c r="Y13" s="160"/>
      <c r="Z13" s="160"/>
      <c r="AA13" s="151"/>
    </row>
    <row r="14" spans="1:27" s="33" customFormat="1" ht="12.75">
      <c r="A14" s="85">
        <f t="shared" si="1"/>
        <v>5</v>
      </c>
      <c r="B14" s="97" t="s">
        <v>18</v>
      </c>
      <c r="C14" s="63"/>
      <c r="D14" s="63">
        <v>529</v>
      </c>
      <c r="E14" s="64">
        <v>43397</v>
      </c>
      <c r="F14" s="65">
        <v>507.59</v>
      </c>
      <c r="G14" s="50"/>
      <c r="H14" s="102"/>
      <c r="I14" s="50"/>
      <c r="J14" s="52">
        <f t="shared" si="0"/>
        <v>507.59</v>
      </c>
      <c r="L14" s="150"/>
      <c r="M14" s="151"/>
      <c r="N14" s="152"/>
      <c r="O14" s="153"/>
      <c r="P14" s="154"/>
      <c r="Q14" s="154"/>
      <c r="R14" s="155"/>
      <c r="S14" s="156"/>
      <c r="T14" s="157"/>
      <c r="U14" s="158"/>
      <c r="V14" s="159"/>
      <c r="W14" s="160"/>
      <c r="X14" s="161"/>
      <c r="Y14" s="160"/>
      <c r="Z14" s="160"/>
      <c r="AA14" s="151"/>
    </row>
    <row r="15" spans="1:27" s="33" customFormat="1" ht="12.75">
      <c r="A15" s="85">
        <f t="shared" si="1"/>
        <v>6</v>
      </c>
      <c r="B15" s="97" t="s">
        <v>18</v>
      </c>
      <c r="C15" s="63"/>
      <c r="D15" s="63">
        <v>532</v>
      </c>
      <c r="E15" s="54">
        <v>43398</v>
      </c>
      <c r="F15" s="65">
        <v>43.44</v>
      </c>
      <c r="G15" s="50"/>
      <c r="H15" s="102"/>
      <c r="I15" s="50"/>
      <c r="J15" s="52">
        <f t="shared" si="0"/>
        <v>43.44</v>
      </c>
      <c r="L15" s="150"/>
      <c r="M15" s="151"/>
      <c r="N15" s="152"/>
      <c r="O15" s="153"/>
      <c r="P15" s="154"/>
      <c r="Q15" s="154"/>
      <c r="R15" s="155"/>
      <c r="S15" s="156"/>
      <c r="T15" s="157"/>
      <c r="U15" s="158"/>
      <c r="V15" s="159"/>
      <c r="W15" s="160"/>
      <c r="X15" s="161"/>
      <c r="Y15" s="160"/>
      <c r="Z15" s="160"/>
      <c r="AA15" s="151"/>
    </row>
    <row r="16" spans="1:27" s="33" customFormat="1" ht="12.75">
      <c r="A16" s="85">
        <f t="shared" si="1"/>
        <v>7</v>
      </c>
      <c r="B16" s="97" t="s">
        <v>18</v>
      </c>
      <c r="C16" s="63"/>
      <c r="D16" s="53">
        <v>533</v>
      </c>
      <c r="E16" s="64">
        <v>43398</v>
      </c>
      <c r="F16" s="55">
        <v>124.07</v>
      </c>
      <c r="G16" s="50"/>
      <c r="H16" s="102"/>
      <c r="I16" s="50"/>
      <c r="J16" s="52">
        <f t="shared" si="0"/>
        <v>124.07</v>
      </c>
      <c r="L16" s="150"/>
      <c r="M16" s="151"/>
      <c r="N16" s="152"/>
      <c r="O16" s="153"/>
      <c r="P16" s="154"/>
      <c r="Q16" s="154"/>
      <c r="R16" s="155"/>
      <c r="S16" s="156"/>
      <c r="T16" s="157"/>
      <c r="U16" s="158"/>
      <c r="V16" s="159"/>
      <c r="W16" s="160"/>
      <c r="X16" s="161"/>
      <c r="Y16" s="160"/>
      <c r="Z16" s="160"/>
      <c r="AA16" s="151"/>
    </row>
    <row r="17" spans="1:27" s="33" customFormat="1" ht="12.75">
      <c r="A17" s="85">
        <f t="shared" si="1"/>
        <v>8</v>
      </c>
      <c r="B17" s="97" t="s">
        <v>18</v>
      </c>
      <c r="C17" s="63"/>
      <c r="D17" s="63">
        <v>534</v>
      </c>
      <c r="E17" s="64">
        <v>43398</v>
      </c>
      <c r="F17" s="65">
        <v>260.93</v>
      </c>
      <c r="G17" s="50"/>
      <c r="H17" s="102"/>
      <c r="I17" s="50"/>
      <c r="J17" s="52">
        <f t="shared" si="0"/>
        <v>260.93</v>
      </c>
      <c r="L17" s="150"/>
      <c r="M17" s="151"/>
      <c r="N17" s="152"/>
      <c r="O17" s="153"/>
      <c r="P17" s="154"/>
      <c r="Q17" s="154"/>
      <c r="R17" s="155"/>
      <c r="S17" s="156"/>
      <c r="T17" s="157"/>
      <c r="U17" s="158"/>
      <c r="V17" s="159"/>
      <c r="W17" s="160"/>
      <c r="X17" s="161"/>
      <c r="Y17" s="160"/>
      <c r="Z17" s="160"/>
      <c r="AA17" s="151"/>
    </row>
    <row r="18" spans="1:27" s="33" customFormat="1" ht="12.75">
      <c r="A18" s="85">
        <f t="shared" si="1"/>
        <v>9</v>
      </c>
      <c r="B18" s="97" t="s">
        <v>18</v>
      </c>
      <c r="C18" s="63"/>
      <c r="D18" s="53">
        <v>1358</v>
      </c>
      <c r="E18" s="54">
        <v>43398</v>
      </c>
      <c r="F18" s="65">
        <v>76.85</v>
      </c>
      <c r="G18" s="50"/>
      <c r="H18" s="102"/>
      <c r="I18" s="50"/>
      <c r="J18" s="52">
        <f t="shared" si="0"/>
        <v>76.85</v>
      </c>
      <c r="L18" s="150"/>
      <c r="M18" s="151"/>
      <c r="N18" s="152"/>
      <c r="O18" s="153"/>
      <c r="P18" s="154"/>
      <c r="Q18" s="154"/>
      <c r="R18" s="155"/>
      <c r="S18" s="156"/>
      <c r="T18" s="157"/>
      <c r="U18" s="158"/>
      <c r="V18" s="159"/>
      <c r="W18" s="160"/>
      <c r="X18" s="161"/>
      <c r="Y18" s="160"/>
      <c r="Z18" s="160"/>
      <c r="AA18" s="151"/>
    </row>
    <row r="19" spans="1:27" s="33" customFormat="1" ht="12.75">
      <c r="A19" s="85">
        <f t="shared" si="1"/>
        <v>10</v>
      </c>
      <c r="B19" s="97" t="s">
        <v>18</v>
      </c>
      <c r="C19" s="63"/>
      <c r="D19" s="53">
        <v>1366</v>
      </c>
      <c r="E19" s="54">
        <v>43399</v>
      </c>
      <c r="F19" s="65">
        <v>74.49</v>
      </c>
      <c r="G19" s="50"/>
      <c r="H19" s="102"/>
      <c r="I19" s="50"/>
      <c r="J19" s="52">
        <f t="shared" si="0"/>
        <v>74.49</v>
      </c>
      <c r="L19" s="150"/>
      <c r="M19" s="151"/>
      <c r="N19" s="152"/>
      <c r="O19" s="153"/>
      <c r="P19" s="154"/>
      <c r="Q19" s="154"/>
      <c r="R19" s="155"/>
      <c r="S19" s="156"/>
      <c r="T19" s="157"/>
      <c r="U19" s="158"/>
      <c r="V19" s="159"/>
      <c r="W19" s="160"/>
      <c r="X19" s="161"/>
      <c r="Y19" s="160"/>
      <c r="Z19" s="160"/>
      <c r="AA19" s="151"/>
    </row>
    <row r="20" spans="1:27" s="33" customFormat="1" ht="12.75">
      <c r="A20" s="85">
        <f t="shared" si="1"/>
        <v>11</v>
      </c>
      <c r="B20" s="97" t="s">
        <v>18</v>
      </c>
      <c r="C20" s="63"/>
      <c r="D20" s="63">
        <v>1365</v>
      </c>
      <c r="E20" s="54">
        <v>43399</v>
      </c>
      <c r="F20" s="55">
        <v>117.17</v>
      </c>
      <c r="G20" s="50"/>
      <c r="H20" s="102"/>
      <c r="I20" s="50"/>
      <c r="J20" s="52">
        <f t="shared" si="0"/>
        <v>117.17</v>
      </c>
      <c r="L20" s="150"/>
      <c r="M20" s="151"/>
      <c r="N20" s="152"/>
      <c r="O20" s="153"/>
      <c r="P20" s="154"/>
      <c r="Q20" s="154"/>
      <c r="R20" s="155"/>
      <c r="S20" s="156"/>
      <c r="T20" s="157"/>
      <c r="U20" s="158"/>
      <c r="V20" s="159"/>
      <c r="W20" s="160"/>
      <c r="X20" s="161"/>
      <c r="Y20" s="160"/>
      <c r="Z20" s="160"/>
      <c r="AA20" s="151"/>
    </row>
    <row r="21" spans="1:27" s="33" customFormat="1" ht="12.75">
      <c r="A21" s="85">
        <f t="shared" si="1"/>
        <v>12</v>
      </c>
      <c r="B21" s="97" t="s">
        <v>18</v>
      </c>
      <c r="C21" s="63"/>
      <c r="D21" s="63">
        <v>536</v>
      </c>
      <c r="E21" s="54">
        <v>43399</v>
      </c>
      <c r="F21" s="55">
        <v>42.35</v>
      </c>
      <c r="G21" s="50"/>
      <c r="H21" s="102"/>
      <c r="I21" s="50"/>
      <c r="J21" s="52">
        <f t="shared" si="0"/>
        <v>42.35</v>
      </c>
      <c r="L21" s="150"/>
      <c r="M21" s="151"/>
      <c r="N21" s="152"/>
      <c r="O21" s="153"/>
      <c r="P21" s="154"/>
      <c r="Q21" s="154"/>
      <c r="R21" s="155"/>
      <c r="S21" s="156"/>
      <c r="T21" s="157"/>
      <c r="U21" s="158"/>
      <c r="V21" s="159"/>
      <c r="W21" s="160"/>
      <c r="X21" s="161"/>
      <c r="Y21" s="160"/>
      <c r="Z21" s="160"/>
      <c r="AA21" s="151"/>
    </row>
    <row r="22" spans="1:27" s="33" customFormat="1" ht="12.75">
      <c r="A22" s="85">
        <f t="shared" si="1"/>
        <v>13</v>
      </c>
      <c r="B22" s="97" t="s">
        <v>18</v>
      </c>
      <c r="C22" s="63"/>
      <c r="D22" s="53">
        <v>1362</v>
      </c>
      <c r="E22" s="64">
        <v>43399</v>
      </c>
      <c r="F22" s="65">
        <v>9.75</v>
      </c>
      <c r="G22" s="50"/>
      <c r="H22" s="102"/>
      <c r="I22" s="50"/>
      <c r="J22" s="52">
        <f t="shared" si="0"/>
        <v>9.75</v>
      </c>
      <c r="L22" s="150"/>
      <c r="M22" s="151"/>
      <c r="N22" s="152"/>
      <c r="O22" s="153"/>
      <c r="P22" s="154"/>
      <c r="Q22" s="154"/>
      <c r="R22" s="155"/>
      <c r="S22" s="156"/>
      <c r="T22" s="157"/>
      <c r="U22" s="158"/>
      <c r="V22" s="159"/>
      <c r="W22" s="160"/>
      <c r="X22" s="161"/>
      <c r="Y22" s="160"/>
      <c r="Z22" s="160"/>
      <c r="AA22" s="151"/>
    </row>
    <row r="23" spans="1:27" s="33" customFormat="1" ht="12" customHeight="1">
      <c r="A23" s="85">
        <f t="shared" si="1"/>
        <v>14</v>
      </c>
      <c r="B23" s="97" t="s">
        <v>18</v>
      </c>
      <c r="C23" s="63"/>
      <c r="D23" s="53">
        <v>1363</v>
      </c>
      <c r="E23" s="64">
        <v>43399</v>
      </c>
      <c r="F23" s="65">
        <v>8.12</v>
      </c>
      <c r="G23" s="50"/>
      <c r="H23" s="102"/>
      <c r="I23" s="50"/>
      <c r="J23" s="52">
        <f t="shared" si="0"/>
        <v>8.12</v>
      </c>
      <c r="L23" s="150"/>
      <c r="M23" s="151"/>
      <c r="N23" s="152"/>
      <c r="O23" s="153"/>
      <c r="P23" s="154"/>
      <c r="Q23" s="154"/>
      <c r="R23" s="155"/>
      <c r="S23" s="156"/>
      <c r="T23" s="157"/>
      <c r="U23" s="158"/>
      <c r="V23" s="159"/>
      <c r="W23" s="160"/>
      <c r="X23" s="161"/>
      <c r="Y23" s="160"/>
      <c r="Z23" s="160"/>
      <c r="AA23" s="151"/>
    </row>
    <row r="24" spans="1:27" s="33" customFormat="1" ht="12.75">
      <c r="A24" s="85">
        <f t="shared" si="1"/>
        <v>15</v>
      </c>
      <c r="B24" s="97" t="s">
        <v>18</v>
      </c>
      <c r="C24" s="63"/>
      <c r="D24" s="63">
        <v>538</v>
      </c>
      <c r="E24" s="64">
        <v>43402</v>
      </c>
      <c r="F24" s="55">
        <v>64.03</v>
      </c>
      <c r="G24" s="50"/>
      <c r="H24" s="102"/>
      <c r="I24" s="50"/>
      <c r="J24" s="52">
        <f t="shared" si="0"/>
        <v>64.03</v>
      </c>
      <c r="L24" s="150"/>
      <c r="M24" s="151"/>
      <c r="N24" s="152"/>
      <c r="O24" s="153"/>
      <c r="P24" s="154"/>
      <c r="Q24" s="154"/>
      <c r="R24" s="155"/>
      <c r="S24" s="156"/>
      <c r="T24" s="157"/>
      <c r="U24" s="158"/>
      <c r="V24" s="159"/>
      <c r="W24" s="160"/>
      <c r="X24" s="161"/>
      <c r="Y24" s="160"/>
      <c r="Z24" s="160"/>
      <c r="AA24" s="151"/>
    </row>
    <row r="25" spans="1:27" s="33" customFormat="1" ht="12.75">
      <c r="A25" s="85">
        <f t="shared" si="1"/>
        <v>16</v>
      </c>
      <c r="B25" s="97" t="s">
        <v>18</v>
      </c>
      <c r="C25" s="63"/>
      <c r="D25" s="53">
        <v>594</v>
      </c>
      <c r="E25" s="64">
        <v>43402</v>
      </c>
      <c r="F25" s="55">
        <v>95.94</v>
      </c>
      <c r="G25" s="50"/>
      <c r="H25" s="102"/>
      <c r="I25" s="50"/>
      <c r="J25" s="52">
        <f t="shared" si="0"/>
        <v>95.94</v>
      </c>
      <c r="L25" s="150"/>
      <c r="M25" s="151"/>
      <c r="N25" s="152"/>
      <c r="O25" s="153"/>
      <c r="P25" s="154"/>
      <c r="Q25" s="154"/>
      <c r="R25" s="155"/>
      <c r="S25" s="156"/>
      <c r="T25" s="157"/>
      <c r="U25" s="158"/>
      <c r="V25" s="159"/>
      <c r="W25" s="160"/>
      <c r="X25" s="161"/>
      <c r="Y25" s="160"/>
      <c r="Z25" s="160"/>
      <c r="AA25" s="151"/>
    </row>
    <row r="26" spans="1:27" s="33" customFormat="1" ht="12.75">
      <c r="A26" s="85">
        <f t="shared" si="1"/>
        <v>17</v>
      </c>
      <c r="B26" s="97" t="s">
        <v>18</v>
      </c>
      <c r="C26" s="63"/>
      <c r="D26" s="53">
        <v>927</v>
      </c>
      <c r="E26" s="64">
        <v>43402</v>
      </c>
      <c r="F26" s="65">
        <v>380.44</v>
      </c>
      <c r="G26" s="50"/>
      <c r="H26" s="102"/>
      <c r="I26" s="50"/>
      <c r="J26" s="52">
        <f aca="true" t="shared" si="2" ref="J26:J43">F26-G26-H26-I26</f>
        <v>380.44</v>
      </c>
      <c r="L26" s="150"/>
      <c r="M26" s="151"/>
      <c r="N26" s="152"/>
      <c r="O26" s="153"/>
      <c r="P26" s="154"/>
      <c r="Q26" s="154"/>
      <c r="R26" s="155"/>
      <c r="S26" s="156"/>
      <c r="T26" s="157"/>
      <c r="U26" s="158"/>
      <c r="V26" s="159"/>
      <c r="W26" s="160"/>
      <c r="X26" s="161"/>
      <c r="Y26" s="160"/>
      <c r="Z26" s="160"/>
      <c r="AA26" s="151"/>
    </row>
    <row r="27" spans="1:27" s="33" customFormat="1" ht="12.75">
      <c r="A27" s="85">
        <f t="shared" si="1"/>
        <v>18</v>
      </c>
      <c r="B27" s="97" t="s">
        <v>18</v>
      </c>
      <c r="C27" s="63"/>
      <c r="D27" s="53">
        <v>170</v>
      </c>
      <c r="E27" s="64">
        <v>43402</v>
      </c>
      <c r="F27" s="55">
        <v>150.64</v>
      </c>
      <c r="G27" s="50"/>
      <c r="H27" s="102"/>
      <c r="I27" s="50"/>
      <c r="J27" s="52">
        <f t="shared" si="2"/>
        <v>150.64</v>
      </c>
      <c r="L27" s="150"/>
      <c r="M27" s="151"/>
      <c r="N27" s="152"/>
      <c r="O27" s="153"/>
      <c r="P27" s="154"/>
      <c r="Q27" s="154"/>
      <c r="R27" s="155"/>
      <c r="S27" s="156"/>
      <c r="T27" s="157"/>
      <c r="U27" s="158"/>
      <c r="V27" s="159"/>
      <c r="W27" s="160"/>
      <c r="X27" s="161"/>
      <c r="Y27" s="160"/>
      <c r="Z27" s="160"/>
      <c r="AA27" s="151"/>
    </row>
    <row r="28" spans="1:27" s="33" customFormat="1" ht="12.75">
      <c r="A28" s="85">
        <f t="shared" si="1"/>
        <v>19</v>
      </c>
      <c r="B28" s="97" t="s">
        <v>18</v>
      </c>
      <c r="C28" s="63"/>
      <c r="D28" s="53">
        <v>539</v>
      </c>
      <c r="E28" s="64">
        <v>43403</v>
      </c>
      <c r="F28" s="55">
        <v>67.26</v>
      </c>
      <c r="G28" s="50"/>
      <c r="H28" s="102"/>
      <c r="I28" s="50"/>
      <c r="J28" s="52">
        <f t="shared" si="2"/>
        <v>67.26</v>
      </c>
      <c r="L28" s="150"/>
      <c r="M28" s="151"/>
      <c r="N28" s="152"/>
      <c r="O28" s="153"/>
      <c r="P28" s="154"/>
      <c r="Q28" s="154"/>
      <c r="R28" s="155"/>
      <c r="S28" s="156"/>
      <c r="T28" s="157"/>
      <c r="U28" s="158"/>
      <c r="V28" s="159"/>
      <c r="W28" s="160"/>
      <c r="X28" s="161"/>
      <c r="Y28" s="160"/>
      <c r="Z28" s="160"/>
      <c r="AA28" s="151"/>
    </row>
    <row r="29" spans="1:27" s="33" customFormat="1" ht="12.75">
      <c r="A29" s="85">
        <f t="shared" si="1"/>
        <v>20</v>
      </c>
      <c r="B29" s="97" t="s">
        <v>18</v>
      </c>
      <c r="C29" s="63"/>
      <c r="D29" s="53">
        <v>42</v>
      </c>
      <c r="E29" s="64">
        <v>43404</v>
      </c>
      <c r="F29" s="55">
        <v>81.32</v>
      </c>
      <c r="G29" s="50"/>
      <c r="H29" s="102"/>
      <c r="I29" s="50"/>
      <c r="J29" s="52">
        <f t="shared" si="2"/>
        <v>81.32</v>
      </c>
      <c r="L29" s="150"/>
      <c r="M29" s="151"/>
      <c r="N29" s="152"/>
      <c r="O29" s="153"/>
      <c r="P29" s="154"/>
      <c r="Q29" s="154"/>
      <c r="R29" s="155"/>
      <c r="S29" s="156"/>
      <c r="T29" s="157"/>
      <c r="U29" s="158"/>
      <c r="V29" s="159"/>
      <c r="W29" s="160"/>
      <c r="X29" s="161"/>
      <c r="Y29" s="160"/>
      <c r="Z29" s="160"/>
      <c r="AA29" s="151"/>
    </row>
    <row r="30" spans="1:27" s="33" customFormat="1" ht="12.75">
      <c r="A30" s="85">
        <f t="shared" si="1"/>
        <v>21</v>
      </c>
      <c r="B30" s="97" t="s">
        <v>18</v>
      </c>
      <c r="C30" s="63"/>
      <c r="D30" s="53">
        <v>540</v>
      </c>
      <c r="E30" s="64">
        <v>43404</v>
      </c>
      <c r="F30" s="65">
        <v>87.58</v>
      </c>
      <c r="G30" s="50"/>
      <c r="H30" s="102"/>
      <c r="I30" s="50"/>
      <c r="J30" s="52">
        <f t="shared" si="2"/>
        <v>87.58</v>
      </c>
      <c r="L30" s="150"/>
      <c r="M30" s="151"/>
      <c r="N30" s="152"/>
      <c r="O30" s="153"/>
      <c r="P30" s="154"/>
      <c r="Q30" s="154"/>
      <c r="R30" s="155"/>
      <c r="S30" s="156"/>
      <c r="T30" s="157"/>
      <c r="U30" s="158"/>
      <c r="V30" s="159"/>
      <c r="W30" s="160"/>
      <c r="X30" s="161"/>
      <c r="Y30" s="160"/>
      <c r="Z30" s="160"/>
      <c r="AA30" s="151"/>
    </row>
    <row r="31" spans="1:27" s="33" customFormat="1" ht="12.75">
      <c r="A31" s="85">
        <f t="shared" si="1"/>
        <v>22</v>
      </c>
      <c r="B31" s="97" t="s">
        <v>18</v>
      </c>
      <c r="C31" s="63"/>
      <c r="D31" s="53">
        <v>916</v>
      </c>
      <c r="E31" s="64">
        <v>43404</v>
      </c>
      <c r="F31" s="55">
        <v>42.65</v>
      </c>
      <c r="G31" s="50"/>
      <c r="H31" s="102"/>
      <c r="I31" s="50"/>
      <c r="J31" s="52">
        <f t="shared" si="2"/>
        <v>42.65</v>
      </c>
      <c r="L31" s="150"/>
      <c r="M31" s="151"/>
      <c r="N31" s="152"/>
      <c r="O31" s="153"/>
      <c r="P31" s="154"/>
      <c r="Q31" s="154"/>
      <c r="R31" s="155"/>
      <c r="S31" s="156"/>
      <c r="T31" s="157"/>
      <c r="U31" s="158"/>
      <c r="V31" s="159"/>
      <c r="W31" s="160"/>
      <c r="X31" s="161"/>
      <c r="Y31" s="160"/>
      <c r="Z31" s="160"/>
      <c r="AA31" s="151"/>
    </row>
    <row r="32" spans="1:27" s="33" customFormat="1" ht="12.75">
      <c r="A32" s="85">
        <f t="shared" si="1"/>
        <v>23</v>
      </c>
      <c r="B32" s="97" t="s">
        <v>18</v>
      </c>
      <c r="C32" s="63"/>
      <c r="D32" s="53">
        <v>5698</v>
      </c>
      <c r="E32" s="64">
        <v>43404</v>
      </c>
      <c r="F32" s="65">
        <v>40.11</v>
      </c>
      <c r="G32" s="50"/>
      <c r="H32" s="102"/>
      <c r="I32" s="50"/>
      <c r="J32" s="52">
        <f t="shared" si="2"/>
        <v>40.11</v>
      </c>
      <c r="L32" s="150"/>
      <c r="M32" s="151"/>
      <c r="N32" s="152"/>
      <c r="O32" s="153"/>
      <c r="P32" s="154"/>
      <c r="Q32" s="154"/>
      <c r="R32" s="155"/>
      <c r="S32" s="156"/>
      <c r="T32" s="157"/>
      <c r="U32" s="158"/>
      <c r="V32" s="159"/>
      <c r="W32" s="160"/>
      <c r="X32" s="161"/>
      <c r="Y32" s="160"/>
      <c r="Z32" s="160"/>
      <c r="AA32" s="151"/>
    </row>
    <row r="33" spans="1:27" s="33" customFormat="1" ht="12.75">
      <c r="A33" s="85">
        <f t="shared" si="1"/>
        <v>24</v>
      </c>
      <c r="B33" s="97" t="s">
        <v>18</v>
      </c>
      <c r="C33" s="63"/>
      <c r="D33" s="63">
        <v>97</v>
      </c>
      <c r="E33" s="64">
        <v>43404</v>
      </c>
      <c r="F33" s="65">
        <v>49.84</v>
      </c>
      <c r="G33" s="50"/>
      <c r="H33" s="102"/>
      <c r="I33" s="50"/>
      <c r="J33" s="52">
        <f t="shared" si="2"/>
        <v>49.84</v>
      </c>
      <c r="L33" s="150"/>
      <c r="M33" s="151"/>
      <c r="N33" s="152"/>
      <c r="O33" s="153"/>
      <c r="P33" s="154"/>
      <c r="Q33" s="154"/>
      <c r="R33" s="155"/>
      <c r="S33" s="156"/>
      <c r="T33" s="157"/>
      <c r="U33" s="158"/>
      <c r="V33" s="159"/>
      <c r="W33" s="160"/>
      <c r="X33" s="161"/>
      <c r="Y33" s="160"/>
      <c r="Z33" s="160"/>
      <c r="AA33" s="151"/>
    </row>
    <row r="34" spans="1:27" s="33" customFormat="1" ht="12.75">
      <c r="A34" s="85">
        <f t="shared" si="1"/>
        <v>25</v>
      </c>
      <c r="B34" s="97" t="s">
        <v>18</v>
      </c>
      <c r="C34" s="63"/>
      <c r="D34" s="63">
        <v>600735</v>
      </c>
      <c r="E34" s="64">
        <v>43389</v>
      </c>
      <c r="F34" s="65">
        <v>309.22</v>
      </c>
      <c r="G34" s="50"/>
      <c r="H34" s="102"/>
      <c r="I34" s="50"/>
      <c r="J34" s="52">
        <f t="shared" si="2"/>
        <v>309.22</v>
      </c>
      <c r="L34" s="150"/>
      <c r="M34" s="151"/>
      <c r="N34" s="152"/>
      <c r="O34" s="153"/>
      <c r="P34" s="154"/>
      <c r="Q34" s="154"/>
      <c r="R34" s="155"/>
      <c r="S34" s="156"/>
      <c r="T34" s="157"/>
      <c r="U34" s="158"/>
      <c r="V34" s="159"/>
      <c r="W34" s="160"/>
      <c r="X34" s="161"/>
      <c r="Y34" s="160"/>
      <c r="Z34" s="160"/>
      <c r="AA34" s="151"/>
    </row>
    <row r="35" spans="1:27" s="33" customFormat="1" ht="12.75">
      <c r="A35" s="85">
        <f t="shared" si="1"/>
        <v>26</v>
      </c>
      <c r="B35" s="97" t="s">
        <v>18</v>
      </c>
      <c r="C35" s="63"/>
      <c r="D35" s="63">
        <v>600736</v>
      </c>
      <c r="E35" s="64">
        <v>43389</v>
      </c>
      <c r="F35" s="55">
        <v>19.33</v>
      </c>
      <c r="G35" s="50"/>
      <c r="H35" s="102"/>
      <c r="I35" s="50"/>
      <c r="J35" s="52">
        <f t="shared" si="2"/>
        <v>19.33</v>
      </c>
      <c r="L35" s="150"/>
      <c r="M35" s="151"/>
      <c r="N35" s="152"/>
      <c r="O35" s="153"/>
      <c r="P35" s="154"/>
      <c r="Q35" s="154"/>
      <c r="R35" s="155"/>
      <c r="S35" s="156"/>
      <c r="T35" s="157"/>
      <c r="U35" s="158"/>
      <c r="V35" s="159"/>
      <c r="W35" s="160"/>
      <c r="X35" s="161"/>
      <c r="Y35" s="160"/>
      <c r="Z35" s="160"/>
      <c r="AA35" s="151"/>
    </row>
    <row r="36" spans="1:27" s="33" customFormat="1" ht="12.75">
      <c r="A36" s="85">
        <f t="shared" si="1"/>
        <v>27</v>
      </c>
      <c r="B36" s="97" t="s">
        <v>18</v>
      </c>
      <c r="C36" s="63" t="s">
        <v>17</v>
      </c>
      <c r="D36" s="63">
        <v>10</v>
      </c>
      <c r="E36" s="64">
        <v>43376</v>
      </c>
      <c r="F36" s="55">
        <v>101.91</v>
      </c>
      <c r="G36" s="50"/>
      <c r="H36" s="102"/>
      <c r="I36" s="50"/>
      <c r="J36" s="52">
        <f t="shared" si="2"/>
        <v>101.91</v>
      </c>
      <c r="L36" s="150"/>
      <c r="M36" s="151"/>
      <c r="N36" s="152"/>
      <c r="O36" s="153"/>
      <c r="P36" s="154"/>
      <c r="Q36" s="154"/>
      <c r="R36" s="155"/>
      <c r="S36" s="156"/>
      <c r="T36" s="157"/>
      <c r="U36" s="158"/>
      <c r="V36" s="159"/>
      <c r="W36" s="160"/>
      <c r="X36" s="161"/>
      <c r="Y36" s="160"/>
      <c r="Z36" s="160"/>
      <c r="AA36" s="151"/>
    </row>
    <row r="37" spans="1:27" s="33" customFormat="1" ht="12.75">
      <c r="A37" s="85">
        <f t="shared" si="1"/>
        <v>28</v>
      </c>
      <c r="B37" s="97" t="s">
        <v>18</v>
      </c>
      <c r="C37" s="63"/>
      <c r="D37" s="63">
        <v>701480082</v>
      </c>
      <c r="E37" s="64">
        <v>43390</v>
      </c>
      <c r="F37" s="55">
        <v>59.26</v>
      </c>
      <c r="G37" s="50"/>
      <c r="H37" s="102"/>
      <c r="I37" s="50"/>
      <c r="J37" s="52">
        <f t="shared" si="2"/>
        <v>59.26</v>
      </c>
      <c r="L37" s="150"/>
      <c r="M37" s="151"/>
      <c r="N37" s="152"/>
      <c r="O37" s="153"/>
      <c r="P37" s="154"/>
      <c r="Q37" s="154"/>
      <c r="R37" s="155"/>
      <c r="S37" s="156"/>
      <c r="T37" s="157"/>
      <c r="U37" s="158"/>
      <c r="V37" s="159"/>
      <c r="W37" s="160"/>
      <c r="X37" s="161"/>
      <c r="Y37" s="160"/>
      <c r="Z37" s="160"/>
      <c r="AA37" s="151"/>
    </row>
    <row r="38" spans="1:27" s="33" customFormat="1" ht="12.75">
      <c r="A38" s="85">
        <f t="shared" si="1"/>
        <v>29</v>
      </c>
      <c r="B38" s="97" t="s">
        <v>18</v>
      </c>
      <c r="C38" s="63"/>
      <c r="D38" s="63">
        <v>1328</v>
      </c>
      <c r="E38" s="64">
        <v>43398</v>
      </c>
      <c r="F38" s="55">
        <v>66.41</v>
      </c>
      <c r="G38" s="50"/>
      <c r="H38" s="102"/>
      <c r="I38" s="50"/>
      <c r="J38" s="52">
        <f t="shared" si="2"/>
        <v>66.41</v>
      </c>
      <c r="L38" s="150"/>
      <c r="M38" s="151"/>
      <c r="N38" s="152"/>
      <c r="O38" s="153"/>
      <c r="P38" s="154"/>
      <c r="Q38" s="154"/>
      <c r="R38" s="155"/>
      <c r="S38" s="156"/>
      <c r="T38" s="157"/>
      <c r="U38" s="158"/>
      <c r="V38" s="159"/>
      <c r="W38" s="160"/>
      <c r="X38" s="161"/>
      <c r="Y38" s="160"/>
      <c r="Z38" s="160"/>
      <c r="AA38" s="151"/>
    </row>
    <row r="39" spans="1:27" s="33" customFormat="1" ht="12.75">
      <c r="A39" s="85">
        <f t="shared" si="1"/>
        <v>30</v>
      </c>
      <c r="B39" s="97" t="s">
        <v>18</v>
      </c>
      <c r="C39" s="63"/>
      <c r="D39" s="63">
        <v>541</v>
      </c>
      <c r="E39" s="64">
        <v>43404</v>
      </c>
      <c r="F39" s="55">
        <v>18.6</v>
      </c>
      <c r="G39" s="50"/>
      <c r="H39" s="102"/>
      <c r="I39" s="50"/>
      <c r="J39" s="52">
        <f t="shared" si="2"/>
        <v>18.6</v>
      </c>
      <c r="L39" s="150"/>
      <c r="M39" s="151"/>
      <c r="N39" s="152"/>
      <c r="O39" s="153"/>
      <c r="P39" s="154"/>
      <c r="Q39" s="154"/>
      <c r="R39" s="155"/>
      <c r="S39" s="156"/>
      <c r="T39" s="157"/>
      <c r="U39" s="158"/>
      <c r="V39" s="159"/>
      <c r="W39" s="160"/>
      <c r="X39" s="161"/>
      <c r="Y39" s="160"/>
      <c r="Z39" s="160"/>
      <c r="AA39" s="151"/>
    </row>
    <row r="40" spans="1:27" s="33" customFormat="1" ht="12.75">
      <c r="A40" s="85">
        <f t="shared" si="1"/>
        <v>31</v>
      </c>
      <c r="B40" s="97" t="s">
        <v>18</v>
      </c>
      <c r="C40" s="63"/>
      <c r="D40" s="63">
        <v>314</v>
      </c>
      <c r="E40" s="64">
        <v>43405</v>
      </c>
      <c r="F40" s="55">
        <v>57.38</v>
      </c>
      <c r="G40" s="50"/>
      <c r="H40" s="102"/>
      <c r="I40" s="50"/>
      <c r="J40" s="52">
        <f t="shared" si="2"/>
        <v>57.38</v>
      </c>
      <c r="L40" s="150"/>
      <c r="M40" s="151"/>
      <c r="N40" s="152"/>
      <c r="O40" s="153"/>
      <c r="P40" s="154"/>
      <c r="Q40" s="154"/>
      <c r="R40" s="155"/>
      <c r="S40" s="156"/>
      <c r="T40" s="157"/>
      <c r="U40" s="158"/>
      <c r="V40" s="159"/>
      <c r="W40" s="160"/>
      <c r="X40" s="161"/>
      <c r="Y40" s="160"/>
      <c r="Z40" s="160"/>
      <c r="AA40" s="151"/>
    </row>
    <row r="41" spans="1:27" s="33" customFormat="1" ht="12.75">
      <c r="A41" s="85">
        <f t="shared" si="1"/>
        <v>32</v>
      </c>
      <c r="B41" s="97" t="s">
        <v>18</v>
      </c>
      <c r="C41" s="63"/>
      <c r="D41" s="63">
        <v>1891</v>
      </c>
      <c r="E41" s="64">
        <v>43406</v>
      </c>
      <c r="F41" s="55">
        <v>53.85</v>
      </c>
      <c r="G41" s="50"/>
      <c r="H41" s="102"/>
      <c r="I41" s="50"/>
      <c r="J41" s="52">
        <f t="shared" si="2"/>
        <v>53.85</v>
      </c>
      <c r="L41" s="150"/>
      <c r="M41" s="151"/>
      <c r="N41" s="152"/>
      <c r="O41" s="153"/>
      <c r="P41" s="154"/>
      <c r="Q41" s="154"/>
      <c r="R41" s="155"/>
      <c r="S41" s="156"/>
      <c r="T41" s="157"/>
      <c r="U41" s="158"/>
      <c r="V41" s="159"/>
      <c r="W41" s="160"/>
      <c r="X41" s="161"/>
      <c r="Y41" s="160"/>
      <c r="Z41" s="160"/>
      <c r="AA41" s="151"/>
    </row>
    <row r="42" spans="1:27" s="33" customFormat="1" ht="12.75">
      <c r="A42" s="85">
        <f t="shared" si="1"/>
        <v>33</v>
      </c>
      <c r="B42" s="97" t="s">
        <v>18</v>
      </c>
      <c r="C42" s="63"/>
      <c r="D42" s="63">
        <v>5091</v>
      </c>
      <c r="E42" s="64">
        <v>43406</v>
      </c>
      <c r="F42" s="83">
        <v>56.45</v>
      </c>
      <c r="G42" s="50"/>
      <c r="H42" s="102"/>
      <c r="I42" s="50"/>
      <c r="J42" s="52">
        <f t="shared" si="2"/>
        <v>56.45</v>
      </c>
      <c r="L42" s="150"/>
      <c r="M42" s="151"/>
      <c r="N42" s="152"/>
      <c r="O42" s="153"/>
      <c r="P42" s="154"/>
      <c r="Q42" s="154"/>
      <c r="R42" s="155"/>
      <c r="S42" s="156"/>
      <c r="T42" s="157"/>
      <c r="U42" s="158"/>
      <c r="V42" s="159"/>
      <c r="W42" s="160"/>
      <c r="X42" s="161"/>
      <c r="Y42" s="160"/>
      <c r="Z42" s="160"/>
      <c r="AA42" s="151"/>
    </row>
    <row r="43" spans="1:27" s="33" customFormat="1" ht="12.75">
      <c r="A43" s="85">
        <f t="shared" si="1"/>
        <v>34</v>
      </c>
      <c r="B43" s="97" t="s">
        <v>18</v>
      </c>
      <c r="C43" s="63"/>
      <c r="D43" s="63">
        <v>573</v>
      </c>
      <c r="E43" s="64">
        <v>43407</v>
      </c>
      <c r="F43" s="55">
        <v>145.87</v>
      </c>
      <c r="G43" s="50"/>
      <c r="H43" s="102"/>
      <c r="I43" s="50"/>
      <c r="J43" s="52">
        <f t="shared" si="2"/>
        <v>145.87</v>
      </c>
      <c r="L43" s="150"/>
      <c r="M43" s="151"/>
      <c r="N43" s="152"/>
      <c r="O43" s="153"/>
      <c r="P43" s="154"/>
      <c r="Q43" s="154"/>
      <c r="R43" s="155"/>
      <c r="S43" s="156"/>
      <c r="T43" s="157"/>
      <c r="U43" s="158"/>
      <c r="V43" s="159"/>
      <c r="W43" s="160"/>
      <c r="X43" s="161"/>
      <c r="Y43" s="160"/>
      <c r="Z43" s="160"/>
      <c r="AA43" s="151"/>
    </row>
    <row r="44" spans="1:27" s="33" customFormat="1" ht="12.75">
      <c r="A44" s="85">
        <f t="shared" si="1"/>
        <v>35</v>
      </c>
      <c r="B44" s="97" t="s">
        <v>18</v>
      </c>
      <c r="C44" s="63"/>
      <c r="D44" s="63">
        <v>559</v>
      </c>
      <c r="E44" s="64">
        <v>43409</v>
      </c>
      <c r="F44" s="55">
        <v>136.92</v>
      </c>
      <c r="G44" s="50"/>
      <c r="H44" s="102"/>
      <c r="I44" s="50"/>
      <c r="J44" s="52">
        <f aca="true" t="shared" si="3" ref="J44:J55">F44-G44-H44-I44</f>
        <v>136.92</v>
      </c>
      <c r="L44" s="150"/>
      <c r="M44" s="151"/>
      <c r="N44" s="152"/>
      <c r="O44" s="153"/>
      <c r="P44" s="154"/>
      <c r="Q44" s="154"/>
      <c r="R44" s="155"/>
      <c r="S44" s="156"/>
      <c r="T44" s="157"/>
      <c r="U44" s="158"/>
      <c r="V44" s="159"/>
      <c r="W44" s="160"/>
      <c r="X44" s="161"/>
      <c r="Y44" s="160"/>
      <c r="Z44" s="160"/>
      <c r="AA44" s="151"/>
    </row>
    <row r="45" spans="1:27" s="33" customFormat="1" ht="12.75">
      <c r="A45" s="85">
        <f t="shared" si="1"/>
        <v>36</v>
      </c>
      <c r="B45" s="97" t="s">
        <v>18</v>
      </c>
      <c r="C45" s="63"/>
      <c r="D45" s="63">
        <v>488</v>
      </c>
      <c r="E45" s="64">
        <v>43409</v>
      </c>
      <c r="F45" s="55">
        <v>53</v>
      </c>
      <c r="G45" s="50"/>
      <c r="H45" s="102"/>
      <c r="I45" s="50"/>
      <c r="J45" s="52">
        <f t="shared" si="3"/>
        <v>53</v>
      </c>
      <c r="L45" s="150"/>
      <c r="M45" s="151"/>
      <c r="N45" s="152"/>
      <c r="O45" s="153"/>
      <c r="P45" s="154"/>
      <c r="Q45" s="154"/>
      <c r="R45" s="155"/>
      <c r="S45" s="156"/>
      <c r="T45" s="157"/>
      <c r="U45" s="158"/>
      <c r="V45" s="159"/>
      <c r="W45" s="160"/>
      <c r="X45" s="161"/>
      <c r="Y45" s="160"/>
      <c r="Z45" s="160"/>
      <c r="AA45" s="151"/>
    </row>
    <row r="46" spans="1:27" s="33" customFormat="1" ht="12.75">
      <c r="A46" s="85">
        <f t="shared" si="1"/>
        <v>37</v>
      </c>
      <c r="B46" s="97" t="s">
        <v>18</v>
      </c>
      <c r="C46" s="63"/>
      <c r="D46" s="63">
        <v>5092</v>
      </c>
      <c r="E46" s="64">
        <v>43409</v>
      </c>
      <c r="F46" s="65">
        <v>70.29</v>
      </c>
      <c r="G46" s="50"/>
      <c r="H46" s="102"/>
      <c r="I46" s="50"/>
      <c r="J46" s="52">
        <f t="shared" si="3"/>
        <v>70.29</v>
      </c>
      <c r="L46" s="150"/>
      <c r="M46" s="151"/>
      <c r="N46" s="152"/>
      <c r="O46" s="153"/>
      <c r="P46" s="154"/>
      <c r="Q46" s="154"/>
      <c r="R46" s="155"/>
      <c r="S46" s="156"/>
      <c r="T46" s="157"/>
      <c r="U46" s="158"/>
      <c r="V46" s="159"/>
      <c r="W46" s="160"/>
      <c r="X46" s="161"/>
      <c r="Y46" s="160"/>
      <c r="Z46" s="160"/>
      <c r="AA46" s="151"/>
    </row>
    <row r="47" spans="1:27" s="33" customFormat="1" ht="12.75">
      <c r="A47" s="85">
        <f t="shared" si="1"/>
        <v>38</v>
      </c>
      <c r="B47" s="97" t="s">
        <v>18</v>
      </c>
      <c r="C47" s="63"/>
      <c r="D47" s="63">
        <v>561</v>
      </c>
      <c r="E47" s="64">
        <v>43410</v>
      </c>
      <c r="F47" s="65">
        <v>220.69</v>
      </c>
      <c r="G47" s="50"/>
      <c r="H47" s="102"/>
      <c r="I47" s="50"/>
      <c r="J47" s="52">
        <f t="shared" si="3"/>
        <v>220.69</v>
      </c>
      <c r="L47" s="150"/>
      <c r="M47" s="151"/>
      <c r="N47" s="152"/>
      <c r="O47" s="153"/>
      <c r="P47" s="154"/>
      <c r="Q47" s="154"/>
      <c r="R47" s="155"/>
      <c r="S47" s="156"/>
      <c r="T47" s="157"/>
      <c r="U47" s="158"/>
      <c r="V47" s="159"/>
      <c r="W47" s="160"/>
      <c r="X47" s="161"/>
      <c r="Y47" s="160"/>
      <c r="Z47" s="160"/>
      <c r="AA47" s="151"/>
    </row>
    <row r="48" spans="1:27" s="33" customFormat="1" ht="12.75">
      <c r="A48" s="85">
        <f t="shared" si="1"/>
        <v>39</v>
      </c>
      <c r="B48" s="97" t="s">
        <v>18</v>
      </c>
      <c r="C48" s="63"/>
      <c r="D48" s="53">
        <v>71</v>
      </c>
      <c r="E48" s="64">
        <v>43410</v>
      </c>
      <c r="F48" s="65">
        <v>152.91</v>
      </c>
      <c r="G48" s="50"/>
      <c r="H48" s="102"/>
      <c r="I48" s="50"/>
      <c r="J48" s="52">
        <f t="shared" si="3"/>
        <v>152.91</v>
      </c>
      <c r="L48" s="150"/>
      <c r="M48" s="151"/>
      <c r="N48" s="152"/>
      <c r="O48" s="153"/>
      <c r="P48" s="154"/>
      <c r="Q48" s="154"/>
      <c r="R48" s="155"/>
      <c r="S48" s="156"/>
      <c r="T48" s="157"/>
      <c r="U48" s="158"/>
      <c r="V48" s="159"/>
      <c r="W48" s="160"/>
      <c r="X48" s="161"/>
      <c r="Y48" s="160"/>
      <c r="Z48" s="160"/>
      <c r="AA48" s="151"/>
    </row>
    <row r="49" spans="1:27" s="33" customFormat="1" ht="12.75">
      <c r="A49" s="85">
        <f t="shared" si="1"/>
        <v>40</v>
      </c>
      <c r="B49" s="97" t="s">
        <v>18</v>
      </c>
      <c r="C49" s="63"/>
      <c r="D49" s="53">
        <v>565</v>
      </c>
      <c r="E49" s="64">
        <v>43411</v>
      </c>
      <c r="F49" s="55">
        <v>40.21</v>
      </c>
      <c r="G49" s="50"/>
      <c r="H49" s="102"/>
      <c r="I49" s="50"/>
      <c r="J49" s="52">
        <f t="shared" si="3"/>
        <v>40.21</v>
      </c>
      <c r="L49" s="150"/>
      <c r="M49" s="151"/>
      <c r="N49" s="152"/>
      <c r="O49" s="153"/>
      <c r="P49" s="154"/>
      <c r="Q49" s="154"/>
      <c r="R49" s="155"/>
      <c r="S49" s="156"/>
      <c r="T49" s="157"/>
      <c r="U49" s="158"/>
      <c r="V49" s="159"/>
      <c r="W49" s="160"/>
      <c r="X49" s="161"/>
      <c r="Y49" s="160"/>
      <c r="Z49" s="160"/>
      <c r="AA49" s="151"/>
    </row>
    <row r="50" spans="1:27" s="33" customFormat="1" ht="12.75">
      <c r="A50" s="85">
        <f t="shared" si="1"/>
        <v>41</v>
      </c>
      <c r="B50" s="97" t="s">
        <v>18</v>
      </c>
      <c r="C50" s="63"/>
      <c r="D50" s="53">
        <v>564</v>
      </c>
      <c r="E50" s="64">
        <v>43411</v>
      </c>
      <c r="F50" s="55">
        <v>195.8</v>
      </c>
      <c r="G50" s="50"/>
      <c r="H50" s="102"/>
      <c r="I50" s="50"/>
      <c r="J50" s="52">
        <f t="shared" si="3"/>
        <v>195.8</v>
      </c>
      <c r="L50" s="150"/>
      <c r="M50" s="151"/>
      <c r="N50" s="152"/>
      <c r="O50" s="153"/>
      <c r="P50" s="154"/>
      <c r="Q50" s="154"/>
      <c r="R50" s="155"/>
      <c r="S50" s="156"/>
      <c r="T50" s="157"/>
      <c r="U50" s="158"/>
      <c r="V50" s="159"/>
      <c r="W50" s="160"/>
      <c r="X50" s="161"/>
      <c r="Y50" s="160"/>
      <c r="Z50" s="160"/>
      <c r="AA50" s="151"/>
    </row>
    <row r="51" spans="1:27" s="33" customFormat="1" ht="12.75">
      <c r="A51" s="85">
        <f t="shared" si="1"/>
        <v>42</v>
      </c>
      <c r="B51" s="97" t="s">
        <v>18</v>
      </c>
      <c r="C51" s="63"/>
      <c r="D51" s="53">
        <v>534</v>
      </c>
      <c r="E51" s="64">
        <v>43411</v>
      </c>
      <c r="F51" s="55">
        <v>123.87</v>
      </c>
      <c r="G51" s="50"/>
      <c r="H51" s="102"/>
      <c r="I51" s="50"/>
      <c r="J51" s="52">
        <f t="shared" si="3"/>
        <v>123.87</v>
      </c>
      <c r="L51" s="150"/>
      <c r="M51" s="151"/>
      <c r="N51" s="152"/>
      <c r="O51" s="153"/>
      <c r="P51" s="154"/>
      <c r="Q51" s="154"/>
      <c r="R51" s="155"/>
      <c r="S51" s="156"/>
      <c r="T51" s="157"/>
      <c r="U51" s="158"/>
      <c r="V51" s="159"/>
      <c r="W51" s="160"/>
      <c r="X51" s="161"/>
      <c r="Y51" s="160"/>
      <c r="Z51" s="160"/>
      <c r="AA51" s="151"/>
    </row>
    <row r="52" spans="1:27" s="33" customFormat="1" ht="12.75">
      <c r="A52" s="85">
        <f t="shared" si="1"/>
        <v>43</v>
      </c>
      <c r="B52" s="97" t="s">
        <v>18</v>
      </c>
      <c r="C52" s="63"/>
      <c r="D52" s="53">
        <v>571</v>
      </c>
      <c r="E52" s="64">
        <v>43412</v>
      </c>
      <c r="F52" s="55">
        <v>30.96</v>
      </c>
      <c r="G52" s="50"/>
      <c r="H52" s="102"/>
      <c r="I52" s="50"/>
      <c r="J52" s="52">
        <f t="shared" si="3"/>
        <v>30.96</v>
      </c>
      <c r="L52" s="150"/>
      <c r="M52" s="151"/>
      <c r="N52" s="152"/>
      <c r="O52" s="153"/>
      <c r="P52" s="154"/>
      <c r="Q52" s="154"/>
      <c r="R52" s="155"/>
      <c r="S52" s="156"/>
      <c r="T52" s="157"/>
      <c r="U52" s="158"/>
      <c r="V52" s="159"/>
      <c r="W52" s="160"/>
      <c r="X52" s="161"/>
      <c r="Y52" s="160"/>
      <c r="Z52" s="160"/>
      <c r="AA52" s="151"/>
    </row>
    <row r="53" spans="1:27" s="33" customFormat="1" ht="12.75">
      <c r="A53" s="85">
        <f t="shared" si="1"/>
        <v>44</v>
      </c>
      <c r="B53" s="97" t="s">
        <v>18</v>
      </c>
      <c r="C53" s="63"/>
      <c r="D53" s="53">
        <v>570</v>
      </c>
      <c r="E53" s="64">
        <v>43412</v>
      </c>
      <c r="F53" s="65">
        <v>236.95</v>
      </c>
      <c r="G53" s="50"/>
      <c r="H53" s="102"/>
      <c r="I53" s="50"/>
      <c r="J53" s="52">
        <f t="shared" si="3"/>
        <v>236.95</v>
      </c>
      <c r="L53" s="150"/>
      <c r="M53" s="151"/>
      <c r="N53" s="152"/>
      <c r="O53" s="153"/>
      <c r="P53" s="154"/>
      <c r="Q53" s="154"/>
      <c r="R53" s="155"/>
      <c r="S53" s="156"/>
      <c r="T53" s="157"/>
      <c r="U53" s="158"/>
      <c r="V53" s="159"/>
      <c r="W53" s="160"/>
      <c r="X53" s="161"/>
      <c r="Y53" s="160"/>
      <c r="Z53" s="160"/>
      <c r="AA53" s="151"/>
    </row>
    <row r="54" spans="1:27" s="33" customFormat="1" ht="12.75">
      <c r="A54" s="85">
        <f t="shared" si="1"/>
        <v>45</v>
      </c>
      <c r="B54" s="97" t="s">
        <v>18</v>
      </c>
      <c r="C54" s="63"/>
      <c r="D54" s="63">
        <v>611</v>
      </c>
      <c r="E54" s="64">
        <v>43413</v>
      </c>
      <c r="F54" s="65">
        <v>113.74</v>
      </c>
      <c r="G54" s="50"/>
      <c r="H54" s="102"/>
      <c r="I54" s="50"/>
      <c r="J54" s="52">
        <f t="shared" si="3"/>
        <v>113.74</v>
      </c>
      <c r="L54" s="150"/>
      <c r="M54" s="151"/>
      <c r="N54" s="152"/>
      <c r="O54" s="153"/>
      <c r="P54" s="154"/>
      <c r="Q54" s="154"/>
      <c r="R54" s="155"/>
      <c r="S54" s="156"/>
      <c r="T54" s="157"/>
      <c r="U54" s="158"/>
      <c r="V54" s="159"/>
      <c r="W54" s="160"/>
      <c r="X54" s="161"/>
      <c r="Y54" s="160"/>
      <c r="Z54" s="160"/>
      <c r="AA54" s="151"/>
    </row>
    <row r="55" spans="1:27" s="33" customFormat="1" ht="12.75">
      <c r="A55" s="85">
        <f t="shared" si="1"/>
        <v>46</v>
      </c>
      <c r="B55" s="97" t="s">
        <v>18</v>
      </c>
      <c r="C55" s="63"/>
      <c r="D55" s="63">
        <v>11</v>
      </c>
      <c r="E55" s="64">
        <v>43414</v>
      </c>
      <c r="F55" s="65">
        <v>237.75</v>
      </c>
      <c r="G55" s="50"/>
      <c r="H55" s="102"/>
      <c r="I55" s="50"/>
      <c r="J55" s="52">
        <f t="shared" si="3"/>
        <v>237.75</v>
      </c>
      <c r="L55" s="150"/>
      <c r="M55" s="151"/>
      <c r="N55" s="152"/>
      <c r="O55" s="153"/>
      <c r="P55" s="154"/>
      <c r="Q55" s="154"/>
      <c r="R55" s="155"/>
      <c r="S55" s="156"/>
      <c r="T55" s="157"/>
      <c r="U55" s="158"/>
      <c r="V55" s="159"/>
      <c r="W55" s="160"/>
      <c r="X55" s="161"/>
      <c r="Y55" s="160"/>
      <c r="Z55" s="160"/>
      <c r="AA55" s="151"/>
    </row>
    <row r="56" spans="1:27" s="33" customFormat="1" ht="12.75">
      <c r="A56" s="85">
        <f t="shared" si="1"/>
        <v>47</v>
      </c>
      <c r="B56" s="97" t="s">
        <v>18</v>
      </c>
      <c r="C56" s="63"/>
      <c r="D56" s="63">
        <v>575</v>
      </c>
      <c r="E56" s="64">
        <v>43416</v>
      </c>
      <c r="F56" s="55">
        <v>85.49</v>
      </c>
      <c r="G56" s="50"/>
      <c r="H56" s="102"/>
      <c r="I56" s="50"/>
      <c r="J56" s="52">
        <f>F56-G56-H56-I56</f>
        <v>85.49</v>
      </c>
      <c r="L56" s="150"/>
      <c r="M56" s="151"/>
      <c r="N56" s="152"/>
      <c r="O56" s="153"/>
      <c r="P56" s="154"/>
      <c r="Q56" s="154"/>
      <c r="R56" s="155"/>
      <c r="S56" s="156"/>
      <c r="T56" s="157"/>
      <c r="U56" s="158"/>
      <c r="V56" s="159"/>
      <c r="W56" s="160"/>
      <c r="X56" s="161"/>
      <c r="Y56" s="160"/>
      <c r="Z56" s="160"/>
      <c r="AA56" s="151"/>
    </row>
    <row r="57" spans="1:27" s="33" customFormat="1" ht="12.75">
      <c r="A57" s="85">
        <f t="shared" si="1"/>
        <v>48</v>
      </c>
      <c r="B57" s="97" t="s">
        <v>18</v>
      </c>
      <c r="C57" s="63"/>
      <c r="D57" s="63">
        <v>576</v>
      </c>
      <c r="E57" s="64">
        <v>43416</v>
      </c>
      <c r="F57" s="55">
        <v>175.84</v>
      </c>
      <c r="G57" s="50"/>
      <c r="H57" s="102"/>
      <c r="I57" s="50"/>
      <c r="J57" s="52">
        <f>F57-G57-H57-I57</f>
        <v>175.84</v>
      </c>
      <c r="L57" s="150"/>
      <c r="M57" s="151"/>
      <c r="N57" s="152"/>
      <c r="O57" s="153"/>
      <c r="P57" s="154"/>
      <c r="Q57" s="154"/>
      <c r="R57" s="155"/>
      <c r="S57" s="156"/>
      <c r="T57" s="157"/>
      <c r="U57" s="158"/>
      <c r="V57" s="159"/>
      <c r="W57" s="160"/>
      <c r="X57" s="161"/>
      <c r="Y57" s="160"/>
      <c r="Z57" s="160"/>
      <c r="AA57" s="151"/>
    </row>
    <row r="58" spans="1:27" s="33" customFormat="1" ht="12.75">
      <c r="A58" s="85">
        <f t="shared" si="1"/>
        <v>49</v>
      </c>
      <c r="B58" s="97" t="s">
        <v>18</v>
      </c>
      <c r="C58" s="63"/>
      <c r="D58" s="63">
        <v>98</v>
      </c>
      <c r="E58" s="64">
        <v>43417</v>
      </c>
      <c r="F58" s="55">
        <v>79.01</v>
      </c>
      <c r="G58" s="50"/>
      <c r="H58" s="102"/>
      <c r="I58" s="50"/>
      <c r="J58" s="52">
        <f>F58-G58-H58-I58</f>
        <v>79.01</v>
      </c>
      <c r="L58" s="150"/>
      <c r="M58" s="151"/>
      <c r="N58" s="152"/>
      <c r="O58" s="153"/>
      <c r="P58" s="154"/>
      <c r="Q58" s="154"/>
      <c r="R58" s="155"/>
      <c r="S58" s="156"/>
      <c r="T58" s="157"/>
      <c r="U58" s="158"/>
      <c r="V58" s="159"/>
      <c r="W58" s="160"/>
      <c r="X58" s="161"/>
      <c r="Y58" s="160"/>
      <c r="Z58" s="160"/>
      <c r="AA58" s="151"/>
    </row>
    <row r="59" spans="1:27" s="33" customFormat="1" ht="12.75">
      <c r="A59" s="85">
        <f t="shared" si="1"/>
        <v>50</v>
      </c>
      <c r="B59" s="97" t="s">
        <v>18</v>
      </c>
      <c r="C59" s="63"/>
      <c r="D59" s="63">
        <v>1337</v>
      </c>
      <c r="E59" s="64">
        <v>43410</v>
      </c>
      <c r="F59" s="55">
        <v>216.5</v>
      </c>
      <c r="G59" s="50"/>
      <c r="H59" s="102"/>
      <c r="I59" s="50"/>
      <c r="J59" s="52">
        <f>F59-G59-H59-I59</f>
        <v>216.5</v>
      </c>
      <c r="L59" s="150"/>
      <c r="M59" s="151"/>
      <c r="N59" s="152"/>
      <c r="O59" s="153"/>
      <c r="P59" s="154"/>
      <c r="Q59" s="154"/>
      <c r="R59" s="155"/>
      <c r="S59" s="156"/>
      <c r="T59" s="157"/>
      <c r="U59" s="158"/>
      <c r="V59" s="159"/>
      <c r="W59" s="160"/>
      <c r="X59" s="161"/>
      <c r="Y59" s="160"/>
      <c r="Z59" s="160"/>
      <c r="AA59" s="151"/>
    </row>
    <row r="60" spans="1:27" s="33" customFormat="1" ht="12.75">
      <c r="A60" s="85">
        <f t="shared" si="1"/>
        <v>51</v>
      </c>
      <c r="B60" s="97" t="s">
        <v>18</v>
      </c>
      <c r="C60" s="63"/>
      <c r="D60" s="63">
        <v>581</v>
      </c>
      <c r="E60" s="64">
        <v>43417</v>
      </c>
      <c r="F60" s="55">
        <v>100.88</v>
      </c>
      <c r="G60" s="50"/>
      <c r="H60" s="102"/>
      <c r="I60" s="50"/>
      <c r="J60" s="52">
        <f aca="true" t="shared" si="4" ref="J60:J81">F60-G60-H60-I60</f>
        <v>100.88</v>
      </c>
      <c r="L60" s="150"/>
      <c r="M60" s="151"/>
      <c r="N60" s="152"/>
      <c r="O60" s="153"/>
      <c r="P60" s="154"/>
      <c r="Q60" s="154"/>
      <c r="R60" s="155"/>
      <c r="S60" s="156"/>
      <c r="T60" s="157"/>
      <c r="U60" s="158"/>
      <c r="V60" s="159"/>
      <c r="W60" s="160"/>
      <c r="X60" s="161"/>
      <c r="Y60" s="160"/>
      <c r="Z60" s="160"/>
      <c r="AA60" s="151"/>
    </row>
    <row r="61" spans="1:27" s="33" customFormat="1" ht="12.75">
      <c r="A61" s="85">
        <f t="shared" si="1"/>
        <v>52</v>
      </c>
      <c r="B61" s="97" t="s">
        <v>18</v>
      </c>
      <c r="C61" s="63"/>
      <c r="D61" s="63">
        <v>580</v>
      </c>
      <c r="E61" s="64">
        <v>43417</v>
      </c>
      <c r="F61" s="55">
        <v>201.68</v>
      </c>
      <c r="G61" s="50"/>
      <c r="H61" s="102"/>
      <c r="I61" s="50"/>
      <c r="J61" s="52">
        <f t="shared" si="4"/>
        <v>201.68</v>
      </c>
      <c r="L61" s="150"/>
      <c r="M61" s="151"/>
      <c r="N61" s="152"/>
      <c r="O61" s="153"/>
      <c r="P61" s="154"/>
      <c r="Q61" s="154"/>
      <c r="R61" s="155"/>
      <c r="S61" s="156"/>
      <c r="T61" s="157"/>
      <c r="U61" s="158"/>
      <c r="V61" s="159"/>
      <c r="W61" s="160"/>
      <c r="X61" s="161"/>
      <c r="Y61" s="160"/>
      <c r="Z61" s="160"/>
      <c r="AA61" s="151"/>
    </row>
    <row r="62" spans="1:27" s="33" customFormat="1" ht="12.75">
      <c r="A62" s="85">
        <f t="shared" si="1"/>
        <v>53</v>
      </c>
      <c r="B62" s="97" t="s">
        <v>18</v>
      </c>
      <c r="C62" s="63"/>
      <c r="D62" s="63">
        <v>585</v>
      </c>
      <c r="E62" s="64">
        <v>43419</v>
      </c>
      <c r="F62" s="55">
        <v>95.53</v>
      </c>
      <c r="G62" s="50"/>
      <c r="H62" s="102"/>
      <c r="I62" s="50"/>
      <c r="J62" s="52">
        <f t="shared" si="4"/>
        <v>95.53</v>
      </c>
      <c r="L62" s="150"/>
      <c r="M62" s="151"/>
      <c r="N62" s="152"/>
      <c r="O62" s="153"/>
      <c r="P62" s="154"/>
      <c r="Q62" s="154"/>
      <c r="R62" s="155"/>
      <c r="S62" s="156"/>
      <c r="T62" s="157"/>
      <c r="U62" s="158"/>
      <c r="V62" s="159"/>
      <c r="W62" s="160"/>
      <c r="X62" s="161"/>
      <c r="Y62" s="160"/>
      <c r="Z62" s="160"/>
      <c r="AA62" s="151"/>
    </row>
    <row r="63" spans="1:27" s="33" customFormat="1" ht="12.75">
      <c r="A63" s="85">
        <f t="shared" si="1"/>
        <v>54</v>
      </c>
      <c r="B63" s="97" t="s">
        <v>18</v>
      </c>
      <c r="C63" s="63"/>
      <c r="D63" s="63">
        <v>586</v>
      </c>
      <c r="E63" s="64">
        <v>43419</v>
      </c>
      <c r="F63" s="55">
        <v>258.61</v>
      </c>
      <c r="G63" s="50"/>
      <c r="H63" s="102"/>
      <c r="I63" s="50"/>
      <c r="J63" s="52">
        <f t="shared" si="4"/>
        <v>258.61</v>
      </c>
      <c r="L63" s="150"/>
      <c r="M63" s="151"/>
      <c r="N63" s="152"/>
      <c r="O63" s="153"/>
      <c r="P63" s="154"/>
      <c r="Q63" s="154"/>
      <c r="R63" s="155"/>
      <c r="S63" s="156"/>
      <c r="T63" s="157"/>
      <c r="U63" s="158"/>
      <c r="V63" s="159"/>
      <c r="W63" s="160"/>
      <c r="X63" s="161"/>
      <c r="Y63" s="160"/>
      <c r="Z63" s="160"/>
      <c r="AA63" s="151"/>
    </row>
    <row r="64" spans="1:27" s="33" customFormat="1" ht="12.75">
      <c r="A64" s="85">
        <f t="shared" si="1"/>
        <v>55</v>
      </c>
      <c r="B64" s="97" t="s">
        <v>18</v>
      </c>
      <c r="C64" s="63"/>
      <c r="D64" s="63">
        <v>588</v>
      </c>
      <c r="E64" s="64">
        <v>43420</v>
      </c>
      <c r="F64" s="55">
        <v>33.85</v>
      </c>
      <c r="G64" s="50"/>
      <c r="H64" s="102"/>
      <c r="I64" s="50"/>
      <c r="J64" s="52">
        <f t="shared" si="4"/>
        <v>33.85</v>
      </c>
      <c r="L64" s="150"/>
      <c r="M64" s="151"/>
      <c r="N64" s="152"/>
      <c r="O64" s="153"/>
      <c r="P64" s="154"/>
      <c r="Q64" s="154"/>
      <c r="R64" s="155"/>
      <c r="S64" s="156"/>
      <c r="T64" s="157"/>
      <c r="U64" s="158"/>
      <c r="V64" s="159"/>
      <c r="W64" s="160"/>
      <c r="X64" s="161"/>
      <c r="Y64" s="160"/>
      <c r="Z64" s="160"/>
      <c r="AA64" s="151"/>
    </row>
    <row r="65" spans="1:27" s="33" customFormat="1" ht="12.75">
      <c r="A65" s="85">
        <f t="shared" si="1"/>
        <v>56</v>
      </c>
      <c r="B65" s="97" t="s">
        <v>18</v>
      </c>
      <c r="C65" s="63"/>
      <c r="D65" s="63">
        <v>587</v>
      </c>
      <c r="E65" s="64">
        <v>43420</v>
      </c>
      <c r="F65" s="55">
        <v>42</v>
      </c>
      <c r="G65" s="50"/>
      <c r="H65" s="102"/>
      <c r="I65" s="50"/>
      <c r="J65" s="52">
        <f t="shared" si="4"/>
        <v>42</v>
      </c>
      <c r="L65" s="150"/>
      <c r="M65" s="151"/>
      <c r="N65" s="152"/>
      <c r="O65" s="153"/>
      <c r="P65" s="154"/>
      <c r="Q65" s="154"/>
      <c r="R65" s="155"/>
      <c r="S65" s="156"/>
      <c r="T65" s="157"/>
      <c r="U65" s="158"/>
      <c r="V65" s="159"/>
      <c r="W65" s="160"/>
      <c r="X65" s="161"/>
      <c r="Y65" s="160"/>
      <c r="Z65" s="160"/>
      <c r="AA65" s="151"/>
    </row>
    <row r="66" spans="1:27" s="33" customFormat="1" ht="12.75">
      <c r="A66" s="85">
        <f t="shared" si="1"/>
        <v>57</v>
      </c>
      <c r="B66" s="97" t="s">
        <v>18</v>
      </c>
      <c r="C66" s="63"/>
      <c r="D66" s="63">
        <v>590</v>
      </c>
      <c r="E66" s="64">
        <v>43421</v>
      </c>
      <c r="F66" s="55">
        <v>436.81</v>
      </c>
      <c r="G66" s="50"/>
      <c r="H66" s="102"/>
      <c r="I66" s="50"/>
      <c r="J66" s="52">
        <f t="shared" si="4"/>
        <v>436.81</v>
      </c>
      <c r="L66" s="150"/>
      <c r="M66" s="151"/>
      <c r="N66" s="152"/>
      <c r="O66" s="153"/>
      <c r="P66" s="154"/>
      <c r="Q66" s="154"/>
      <c r="R66" s="155"/>
      <c r="S66" s="156"/>
      <c r="T66" s="157"/>
      <c r="U66" s="158"/>
      <c r="V66" s="159"/>
      <c r="W66" s="160"/>
      <c r="X66" s="161"/>
      <c r="Y66" s="160"/>
      <c r="Z66" s="160"/>
      <c r="AA66" s="151"/>
    </row>
    <row r="67" spans="1:27" s="33" customFormat="1" ht="12.75">
      <c r="A67" s="85">
        <f t="shared" si="1"/>
        <v>58</v>
      </c>
      <c r="B67" s="97" t="s">
        <v>18</v>
      </c>
      <c r="C67" s="63"/>
      <c r="D67" s="63">
        <v>1348</v>
      </c>
      <c r="E67" s="64">
        <v>43420</v>
      </c>
      <c r="F67" s="55">
        <v>74</v>
      </c>
      <c r="G67" s="50"/>
      <c r="H67" s="102"/>
      <c r="I67" s="50"/>
      <c r="J67" s="52">
        <f t="shared" si="4"/>
        <v>74</v>
      </c>
      <c r="L67" s="150"/>
      <c r="M67" s="151"/>
      <c r="N67" s="152"/>
      <c r="O67" s="153"/>
      <c r="P67" s="154"/>
      <c r="Q67" s="154"/>
      <c r="R67" s="155"/>
      <c r="S67" s="156"/>
      <c r="T67" s="157"/>
      <c r="U67" s="158"/>
      <c r="V67" s="159"/>
      <c r="W67" s="160"/>
      <c r="X67" s="161"/>
      <c r="Y67" s="160"/>
      <c r="Z67" s="160"/>
      <c r="AA67" s="151"/>
    </row>
    <row r="68" spans="1:27" s="33" customFormat="1" ht="12.75">
      <c r="A68" s="85">
        <f t="shared" si="1"/>
        <v>59</v>
      </c>
      <c r="B68" s="97" t="s">
        <v>18</v>
      </c>
      <c r="C68" s="63"/>
      <c r="D68" s="63">
        <v>592</v>
      </c>
      <c r="E68" s="64">
        <v>43423</v>
      </c>
      <c r="F68" s="55">
        <v>121.97</v>
      </c>
      <c r="G68" s="50"/>
      <c r="H68" s="102"/>
      <c r="I68" s="50"/>
      <c r="J68" s="52">
        <f t="shared" si="4"/>
        <v>121.97</v>
      </c>
      <c r="L68" s="150"/>
      <c r="M68" s="151"/>
      <c r="N68" s="152"/>
      <c r="O68" s="153"/>
      <c r="P68" s="154"/>
      <c r="Q68" s="154"/>
      <c r="R68" s="155"/>
      <c r="S68" s="156"/>
      <c r="T68" s="157"/>
      <c r="U68" s="158"/>
      <c r="V68" s="159"/>
      <c r="W68" s="160"/>
      <c r="X68" s="161"/>
      <c r="Y68" s="160"/>
      <c r="Z68" s="160"/>
      <c r="AA68" s="151"/>
    </row>
    <row r="69" spans="1:27" s="33" customFormat="1" ht="12.75">
      <c r="A69" s="85">
        <f t="shared" si="1"/>
        <v>60</v>
      </c>
      <c r="B69" s="97" t="s">
        <v>18</v>
      </c>
      <c r="C69" s="63"/>
      <c r="D69" s="63">
        <v>121</v>
      </c>
      <c r="E69" s="64">
        <v>43424</v>
      </c>
      <c r="F69" s="55">
        <v>131.7</v>
      </c>
      <c r="G69" s="50"/>
      <c r="H69" s="102"/>
      <c r="I69" s="50"/>
      <c r="J69" s="52">
        <f t="shared" si="4"/>
        <v>131.7</v>
      </c>
      <c r="L69" s="150"/>
      <c r="M69" s="151"/>
      <c r="N69" s="152"/>
      <c r="O69" s="153"/>
      <c r="P69" s="154"/>
      <c r="Q69" s="154"/>
      <c r="R69" s="155"/>
      <c r="S69" s="156"/>
      <c r="T69" s="157"/>
      <c r="U69" s="158"/>
      <c r="V69" s="159"/>
      <c r="W69" s="160"/>
      <c r="X69" s="161"/>
      <c r="Y69" s="160"/>
      <c r="Z69" s="160"/>
      <c r="AA69" s="151"/>
    </row>
    <row r="70" spans="1:27" s="33" customFormat="1" ht="12.75">
      <c r="A70" s="85">
        <f t="shared" si="1"/>
        <v>61</v>
      </c>
      <c r="B70" s="97" t="s">
        <v>18</v>
      </c>
      <c r="C70" s="63"/>
      <c r="D70" s="63">
        <v>1160024</v>
      </c>
      <c r="E70" s="64">
        <v>43416</v>
      </c>
      <c r="F70" s="55">
        <v>23.33</v>
      </c>
      <c r="G70" s="50"/>
      <c r="H70" s="102"/>
      <c r="I70" s="50"/>
      <c r="J70" s="52">
        <f t="shared" si="4"/>
        <v>23.33</v>
      </c>
      <c r="L70" s="150"/>
      <c r="M70" s="151"/>
      <c r="N70" s="152"/>
      <c r="O70" s="153"/>
      <c r="P70" s="154"/>
      <c r="Q70" s="154"/>
      <c r="R70" s="155"/>
      <c r="S70" s="156"/>
      <c r="T70" s="157"/>
      <c r="U70" s="158"/>
      <c r="V70" s="159"/>
      <c r="W70" s="160"/>
      <c r="X70" s="161"/>
      <c r="Y70" s="160"/>
      <c r="Z70" s="160"/>
      <c r="AA70" s="151"/>
    </row>
    <row r="71" spans="1:27" s="33" customFormat="1" ht="12.75">
      <c r="A71" s="85">
        <f t="shared" si="1"/>
        <v>62</v>
      </c>
      <c r="B71" s="97" t="s">
        <v>18</v>
      </c>
      <c r="C71" s="63"/>
      <c r="D71" s="63">
        <v>323</v>
      </c>
      <c r="E71" s="64">
        <v>43419</v>
      </c>
      <c r="F71" s="55">
        <v>64.56</v>
      </c>
      <c r="G71" s="50"/>
      <c r="H71" s="102"/>
      <c r="I71" s="50"/>
      <c r="J71" s="52">
        <f t="shared" si="4"/>
        <v>64.56</v>
      </c>
      <c r="L71" s="150"/>
      <c r="M71" s="151"/>
      <c r="N71" s="152"/>
      <c r="O71" s="153"/>
      <c r="P71" s="154"/>
      <c r="Q71" s="154"/>
      <c r="R71" s="155"/>
      <c r="S71" s="156"/>
      <c r="T71" s="157"/>
      <c r="U71" s="158"/>
      <c r="V71" s="159"/>
      <c r="W71" s="160"/>
      <c r="X71" s="161"/>
      <c r="Y71" s="160"/>
      <c r="Z71" s="160"/>
      <c r="AA71" s="151"/>
    </row>
    <row r="72" spans="1:27" s="33" customFormat="1" ht="12.75">
      <c r="A72" s="85">
        <f t="shared" si="1"/>
        <v>63</v>
      </c>
      <c r="B72" s="97" t="s">
        <v>18</v>
      </c>
      <c r="C72" s="63"/>
      <c r="D72" s="63">
        <v>120</v>
      </c>
      <c r="E72" s="64">
        <v>43420</v>
      </c>
      <c r="F72" s="55">
        <v>294.12</v>
      </c>
      <c r="G72" s="50"/>
      <c r="H72" s="102"/>
      <c r="I72" s="50"/>
      <c r="J72" s="52">
        <f t="shared" si="4"/>
        <v>294.12</v>
      </c>
      <c r="L72" s="150"/>
      <c r="M72" s="151"/>
      <c r="N72" s="152"/>
      <c r="O72" s="153"/>
      <c r="P72" s="154"/>
      <c r="Q72" s="154"/>
      <c r="R72" s="155"/>
      <c r="S72" s="156"/>
      <c r="T72" s="157"/>
      <c r="U72" s="158"/>
      <c r="V72" s="159"/>
      <c r="W72" s="160"/>
      <c r="X72" s="161"/>
      <c r="Y72" s="160"/>
      <c r="Z72" s="160"/>
      <c r="AA72" s="151"/>
    </row>
    <row r="73" spans="1:27" s="33" customFormat="1" ht="12.75">
      <c r="A73" s="85">
        <f t="shared" si="1"/>
        <v>64</v>
      </c>
      <c r="B73" s="97" t="s">
        <v>18</v>
      </c>
      <c r="C73" s="63"/>
      <c r="D73" s="63">
        <v>5095</v>
      </c>
      <c r="E73" s="64">
        <v>43424</v>
      </c>
      <c r="F73" s="55">
        <v>43.92</v>
      </c>
      <c r="G73" s="50"/>
      <c r="H73" s="102"/>
      <c r="I73" s="50"/>
      <c r="J73" s="52">
        <f t="shared" si="4"/>
        <v>43.92</v>
      </c>
      <c r="L73" s="150"/>
      <c r="M73" s="151"/>
      <c r="N73" s="152"/>
      <c r="O73" s="153"/>
      <c r="P73" s="154"/>
      <c r="Q73" s="154"/>
      <c r="R73" s="155"/>
      <c r="S73" s="156"/>
      <c r="T73" s="157"/>
      <c r="U73" s="158"/>
      <c r="V73" s="159"/>
      <c r="W73" s="160"/>
      <c r="X73" s="161"/>
      <c r="Y73" s="160"/>
      <c r="Z73" s="160"/>
      <c r="AA73" s="151"/>
    </row>
    <row r="74" spans="1:27" s="33" customFormat="1" ht="12.75">
      <c r="A74" s="85">
        <f t="shared" si="1"/>
        <v>65</v>
      </c>
      <c r="B74" s="97" t="s">
        <v>18</v>
      </c>
      <c r="C74" s="63"/>
      <c r="D74" s="63">
        <v>5094</v>
      </c>
      <c r="E74" s="64">
        <v>43424</v>
      </c>
      <c r="F74" s="55">
        <v>25.34</v>
      </c>
      <c r="G74" s="50"/>
      <c r="H74" s="102"/>
      <c r="I74" s="50"/>
      <c r="J74" s="52">
        <f t="shared" si="4"/>
        <v>25.34</v>
      </c>
      <c r="L74" s="150"/>
      <c r="M74" s="151"/>
      <c r="N74" s="152"/>
      <c r="O74" s="153"/>
      <c r="P74" s="154"/>
      <c r="Q74" s="154"/>
      <c r="R74" s="155"/>
      <c r="S74" s="156"/>
      <c r="T74" s="157"/>
      <c r="U74" s="158"/>
      <c r="V74" s="159"/>
      <c r="W74" s="160"/>
      <c r="X74" s="161"/>
      <c r="Y74" s="160"/>
      <c r="Z74" s="160"/>
      <c r="AA74" s="151"/>
    </row>
    <row r="75" spans="1:27" s="33" customFormat="1" ht="12.75">
      <c r="A75" s="85">
        <f t="shared" si="1"/>
        <v>66</v>
      </c>
      <c r="B75" s="97" t="s">
        <v>18</v>
      </c>
      <c r="C75" s="63"/>
      <c r="D75" s="63">
        <v>595</v>
      </c>
      <c r="E75" s="64">
        <v>43425</v>
      </c>
      <c r="F75" s="55">
        <v>64.03</v>
      </c>
      <c r="G75" s="50"/>
      <c r="H75" s="102"/>
      <c r="I75" s="50"/>
      <c r="J75" s="52">
        <f t="shared" si="4"/>
        <v>64.03</v>
      </c>
      <c r="L75" s="150"/>
      <c r="M75" s="151"/>
      <c r="N75" s="152"/>
      <c r="O75" s="153"/>
      <c r="P75" s="154"/>
      <c r="Q75" s="154"/>
      <c r="R75" s="155"/>
      <c r="S75" s="156"/>
      <c r="T75" s="157"/>
      <c r="U75" s="158"/>
      <c r="V75" s="159"/>
      <c r="W75" s="160"/>
      <c r="X75" s="161"/>
      <c r="Y75" s="160"/>
      <c r="Z75" s="160"/>
      <c r="AA75" s="151"/>
    </row>
    <row r="76" spans="1:27" s="33" customFormat="1" ht="12.75">
      <c r="A76" s="85">
        <f aca="true" t="shared" si="5" ref="A76:A86">A75+1</f>
        <v>67</v>
      </c>
      <c r="B76" s="97" t="s">
        <v>18</v>
      </c>
      <c r="C76" s="63"/>
      <c r="D76" s="63">
        <v>626</v>
      </c>
      <c r="E76" s="64">
        <v>43425</v>
      </c>
      <c r="F76" s="55">
        <v>232.76</v>
      </c>
      <c r="G76" s="50"/>
      <c r="H76" s="102"/>
      <c r="I76" s="50"/>
      <c r="J76" s="52">
        <f t="shared" si="4"/>
        <v>232.76</v>
      </c>
      <c r="L76" s="150"/>
      <c r="M76" s="151"/>
      <c r="N76" s="152"/>
      <c r="O76" s="153"/>
      <c r="P76" s="154"/>
      <c r="Q76" s="154"/>
      <c r="R76" s="155"/>
      <c r="S76" s="156"/>
      <c r="T76" s="157"/>
      <c r="U76" s="158"/>
      <c r="V76" s="159"/>
      <c r="W76" s="160"/>
      <c r="X76" s="161"/>
      <c r="Y76" s="160"/>
      <c r="Z76" s="160"/>
      <c r="AA76" s="151"/>
    </row>
    <row r="77" spans="1:27" s="33" customFormat="1" ht="12.75">
      <c r="A77" s="85">
        <f t="shared" si="5"/>
        <v>68</v>
      </c>
      <c r="B77" s="97" t="s">
        <v>18</v>
      </c>
      <c r="C77" s="63"/>
      <c r="D77" s="63">
        <v>628</v>
      </c>
      <c r="E77" s="64">
        <v>43425</v>
      </c>
      <c r="F77" s="55">
        <v>159.61</v>
      </c>
      <c r="G77" s="50"/>
      <c r="H77" s="102"/>
      <c r="I77" s="50"/>
      <c r="J77" s="52">
        <f t="shared" si="4"/>
        <v>159.61</v>
      </c>
      <c r="L77" s="150"/>
      <c r="M77" s="151"/>
      <c r="N77" s="152"/>
      <c r="O77" s="153"/>
      <c r="P77" s="154"/>
      <c r="Q77" s="154"/>
      <c r="R77" s="155"/>
      <c r="S77" s="156"/>
      <c r="T77" s="157"/>
      <c r="U77" s="158"/>
      <c r="V77" s="159"/>
      <c r="W77" s="160"/>
      <c r="X77" s="161"/>
      <c r="Y77" s="160"/>
      <c r="Z77" s="160"/>
      <c r="AA77" s="151"/>
    </row>
    <row r="78" spans="1:27" s="33" customFormat="1" ht="12.75">
      <c r="A78" s="85">
        <f t="shared" si="5"/>
        <v>69</v>
      </c>
      <c r="B78" s="97" t="s">
        <v>18</v>
      </c>
      <c r="C78" s="63"/>
      <c r="D78" s="63">
        <v>597</v>
      </c>
      <c r="E78" s="64">
        <v>43426</v>
      </c>
      <c r="F78" s="55">
        <v>227.11</v>
      </c>
      <c r="G78" s="50"/>
      <c r="H78" s="102"/>
      <c r="I78" s="50"/>
      <c r="J78" s="52">
        <f t="shared" si="4"/>
        <v>227.11</v>
      </c>
      <c r="L78" s="150"/>
      <c r="M78" s="151"/>
      <c r="N78" s="152"/>
      <c r="O78" s="153"/>
      <c r="P78" s="154"/>
      <c r="Q78" s="154"/>
      <c r="R78" s="155"/>
      <c r="S78" s="156"/>
      <c r="T78" s="157"/>
      <c r="U78" s="158"/>
      <c r="V78" s="159"/>
      <c r="W78" s="160"/>
      <c r="X78" s="161"/>
      <c r="Y78" s="160"/>
      <c r="Z78" s="160"/>
      <c r="AA78" s="151"/>
    </row>
    <row r="79" spans="1:27" s="33" customFormat="1" ht="12.75">
      <c r="A79" s="85">
        <f t="shared" si="5"/>
        <v>70</v>
      </c>
      <c r="B79" s="97" t="s">
        <v>18</v>
      </c>
      <c r="C79" s="63"/>
      <c r="D79" s="63">
        <v>596</v>
      </c>
      <c r="E79" s="64">
        <v>43426</v>
      </c>
      <c r="F79" s="55">
        <v>163.96</v>
      </c>
      <c r="G79" s="50"/>
      <c r="H79" s="102"/>
      <c r="I79" s="50"/>
      <c r="J79" s="52">
        <f t="shared" si="4"/>
        <v>163.96</v>
      </c>
      <c r="L79" s="150"/>
      <c r="M79" s="151"/>
      <c r="N79" s="152"/>
      <c r="O79" s="153"/>
      <c r="P79" s="154"/>
      <c r="Q79" s="154"/>
      <c r="R79" s="155"/>
      <c r="S79" s="156"/>
      <c r="T79" s="157"/>
      <c r="U79" s="158"/>
      <c r="V79" s="159"/>
      <c r="W79" s="160"/>
      <c r="X79" s="161"/>
      <c r="Y79" s="160"/>
      <c r="Z79" s="160"/>
      <c r="AA79" s="151"/>
    </row>
    <row r="80" spans="1:27" s="33" customFormat="1" ht="12.75">
      <c r="A80" s="85">
        <f t="shared" si="5"/>
        <v>71</v>
      </c>
      <c r="B80" s="97" t="s">
        <v>18</v>
      </c>
      <c r="C80" s="63"/>
      <c r="D80" s="63">
        <v>599</v>
      </c>
      <c r="E80" s="64">
        <v>43427</v>
      </c>
      <c r="F80" s="55">
        <v>255.15</v>
      </c>
      <c r="G80" s="50"/>
      <c r="H80" s="102"/>
      <c r="I80" s="50"/>
      <c r="J80" s="52">
        <f t="shared" si="4"/>
        <v>255.15</v>
      </c>
      <c r="L80" s="150"/>
      <c r="M80" s="151"/>
      <c r="N80" s="152"/>
      <c r="O80" s="153"/>
      <c r="P80" s="154"/>
      <c r="Q80" s="154"/>
      <c r="R80" s="155"/>
      <c r="S80" s="156"/>
      <c r="T80" s="157"/>
      <c r="U80" s="158"/>
      <c r="V80" s="159"/>
      <c r="W80" s="160"/>
      <c r="X80" s="161"/>
      <c r="Y80" s="160"/>
      <c r="Z80" s="160"/>
      <c r="AA80" s="151"/>
    </row>
    <row r="81" spans="1:27" s="33" customFormat="1" ht="12.75">
      <c r="A81" s="85">
        <f t="shared" si="5"/>
        <v>72</v>
      </c>
      <c r="B81" s="97" t="s">
        <v>18</v>
      </c>
      <c r="C81" s="63"/>
      <c r="D81" s="63">
        <v>8984</v>
      </c>
      <c r="E81" s="64">
        <v>43418</v>
      </c>
      <c r="F81" s="55">
        <v>112.69</v>
      </c>
      <c r="G81" s="50"/>
      <c r="H81" s="102">
        <v>93.87</v>
      </c>
      <c r="I81" s="50"/>
      <c r="J81" s="52">
        <f t="shared" si="4"/>
        <v>18.819999999999993</v>
      </c>
      <c r="L81" s="150"/>
      <c r="M81" s="151"/>
      <c r="N81" s="152"/>
      <c r="O81" s="153"/>
      <c r="P81" s="154"/>
      <c r="Q81" s="154"/>
      <c r="R81" s="155"/>
      <c r="S81" s="156"/>
      <c r="T81" s="157"/>
      <c r="U81" s="158"/>
      <c r="V81" s="159"/>
      <c r="W81" s="160"/>
      <c r="X81" s="161"/>
      <c r="Y81" s="160"/>
      <c r="Z81" s="160"/>
      <c r="AA81" s="151"/>
    </row>
    <row r="82" spans="1:27" s="34" customFormat="1" ht="13.5" thickBot="1">
      <c r="A82" s="85">
        <f t="shared" si="5"/>
        <v>73</v>
      </c>
      <c r="B82" s="97" t="s">
        <v>18</v>
      </c>
      <c r="C82" s="57"/>
      <c r="D82" s="57"/>
      <c r="E82" s="58"/>
      <c r="F82" s="59">
        <f>SUM(F10:F81)</f>
        <v>9044.61</v>
      </c>
      <c r="G82" s="59">
        <f>SUM(G10:G81)</f>
        <v>0</v>
      </c>
      <c r="H82" s="59">
        <f>SUM(H10:H81)</f>
        <v>93.87</v>
      </c>
      <c r="I82" s="59">
        <f>SUM(I10:I81)</f>
        <v>13.17</v>
      </c>
      <c r="J82" s="49">
        <f>SUM(J10:J81)</f>
        <v>8937.57</v>
      </c>
      <c r="L82" s="150"/>
      <c r="M82" s="162"/>
      <c r="N82" s="152"/>
      <c r="O82" s="163"/>
      <c r="P82" s="164"/>
      <c r="Q82" s="164"/>
      <c r="R82" s="155"/>
      <c r="S82" s="156"/>
      <c r="T82" s="165"/>
      <c r="U82" s="166"/>
      <c r="V82" s="167"/>
      <c r="W82" s="167"/>
      <c r="X82" s="167"/>
      <c r="Y82" s="167"/>
      <c r="Z82" s="167"/>
      <c r="AA82" s="162"/>
    </row>
    <row r="83" spans="1:27" s="33" customFormat="1" ht="14.25" customHeight="1">
      <c r="A83" s="85">
        <f t="shared" si="5"/>
        <v>74</v>
      </c>
      <c r="B83" s="51" t="s">
        <v>19</v>
      </c>
      <c r="C83" s="63" t="s">
        <v>16</v>
      </c>
      <c r="D83" s="63">
        <v>45</v>
      </c>
      <c r="E83" s="64">
        <v>43425</v>
      </c>
      <c r="F83" s="65">
        <v>62.43</v>
      </c>
      <c r="G83" s="50"/>
      <c r="H83" s="8"/>
      <c r="I83" s="50"/>
      <c r="J83" s="52">
        <f>F83-G83-H83-I83</f>
        <v>62.43</v>
      </c>
      <c r="L83" s="150"/>
      <c r="M83" s="151"/>
      <c r="N83" s="152"/>
      <c r="O83" s="153"/>
      <c r="P83" s="154"/>
      <c r="Q83" s="154"/>
      <c r="R83" s="155"/>
      <c r="S83" s="156"/>
      <c r="T83" s="157"/>
      <c r="U83" s="158"/>
      <c r="V83" s="159"/>
      <c r="W83" s="160"/>
      <c r="X83" s="161"/>
      <c r="Y83" s="160"/>
      <c r="Z83" s="160"/>
      <c r="AA83" s="151"/>
    </row>
    <row r="84" spans="1:27" s="33" customFormat="1" ht="14.25" customHeight="1" hidden="1">
      <c r="A84" s="85">
        <f t="shared" si="5"/>
        <v>75</v>
      </c>
      <c r="B84" s="51">
        <f aca="true" t="shared" si="6" ref="B80:B87">O84</f>
        <v>0</v>
      </c>
      <c r="C84" s="63"/>
      <c r="D84" s="63"/>
      <c r="E84" s="64"/>
      <c r="F84" s="65"/>
      <c r="G84" s="50"/>
      <c r="H84" s="8"/>
      <c r="I84" s="50"/>
      <c r="J84" s="52">
        <f>F84-G84-H84-I84</f>
        <v>0</v>
      </c>
      <c r="L84" s="150"/>
      <c r="M84" s="151"/>
      <c r="N84" s="152"/>
      <c r="O84" s="153"/>
      <c r="P84" s="154"/>
      <c r="Q84" s="154"/>
      <c r="R84" s="155"/>
      <c r="S84" s="156"/>
      <c r="T84" s="157"/>
      <c r="U84" s="158"/>
      <c r="V84" s="159"/>
      <c r="W84" s="160"/>
      <c r="X84" s="161"/>
      <c r="Y84" s="160"/>
      <c r="Z84" s="160"/>
      <c r="AA84" s="151"/>
    </row>
    <row r="85" spans="1:27" s="33" customFormat="1" ht="14.25" customHeight="1" hidden="1">
      <c r="A85" s="85">
        <f t="shared" si="5"/>
        <v>76</v>
      </c>
      <c r="B85" s="51">
        <f t="shared" si="6"/>
        <v>0</v>
      </c>
      <c r="C85" s="63"/>
      <c r="D85" s="63"/>
      <c r="E85" s="64"/>
      <c r="F85" s="65"/>
      <c r="G85" s="50"/>
      <c r="H85" s="8"/>
      <c r="I85" s="50"/>
      <c r="J85" s="52">
        <f>F85-G85-H85-I85</f>
        <v>0</v>
      </c>
      <c r="L85" s="150"/>
      <c r="M85" s="151"/>
      <c r="N85" s="152"/>
      <c r="O85" s="153"/>
      <c r="P85" s="154"/>
      <c r="Q85" s="154"/>
      <c r="R85" s="155"/>
      <c r="S85" s="156"/>
      <c r="T85" s="157"/>
      <c r="U85" s="158"/>
      <c r="V85" s="159"/>
      <c r="W85" s="160"/>
      <c r="X85" s="161"/>
      <c r="Y85" s="160"/>
      <c r="Z85" s="160"/>
      <c r="AA85" s="151"/>
    </row>
    <row r="86" spans="1:27" s="34" customFormat="1" ht="13.5" thickBot="1">
      <c r="A86" s="85">
        <f t="shared" si="5"/>
        <v>77</v>
      </c>
      <c r="B86" s="86">
        <f t="shared" si="6"/>
        <v>0</v>
      </c>
      <c r="C86" s="87"/>
      <c r="D86" s="87"/>
      <c r="E86" s="88"/>
      <c r="F86" s="89">
        <f>SUM(F83:F85)</f>
        <v>62.43</v>
      </c>
      <c r="G86" s="89">
        <f>SUM(G83:G85)</f>
        <v>0</v>
      </c>
      <c r="H86" s="89">
        <f>SUM(H83:H85)</f>
        <v>0</v>
      </c>
      <c r="I86" s="89">
        <f>SUM(I83:I85)</f>
        <v>0</v>
      </c>
      <c r="J86" s="90">
        <f>SUM(J83:J85)</f>
        <v>62.43</v>
      </c>
      <c r="L86" s="150"/>
      <c r="M86" s="162"/>
      <c r="N86" s="152"/>
      <c r="O86" s="163"/>
      <c r="P86" s="164"/>
      <c r="Q86" s="164"/>
      <c r="R86" s="168"/>
      <c r="S86" s="169"/>
      <c r="T86" s="165"/>
      <c r="U86" s="166"/>
      <c r="V86" s="167"/>
      <c r="W86" s="167"/>
      <c r="X86" s="167"/>
      <c r="Y86" s="167"/>
      <c r="Z86" s="167"/>
      <c r="AA86" s="162"/>
    </row>
    <row r="87" spans="1:27" s="35" customFormat="1" ht="13.5" thickBot="1">
      <c r="A87" s="85">
        <f>N87</f>
        <v>0</v>
      </c>
      <c r="B87" s="91">
        <f t="shared" si="6"/>
        <v>0</v>
      </c>
      <c r="C87" s="92"/>
      <c r="D87" s="92"/>
      <c r="E87" s="93"/>
      <c r="F87" s="94">
        <f>SUM(F10:F86)/2</f>
        <v>9107.04</v>
      </c>
      <c r="G87" s="94">
        <f>SUM(G10:G86)/2</f>
        <v>0</v>
      </c>
      <c r="H87" s="94">
        <f>SUM(H10:H86)/2</f>
        <v>93.87</v>
      </c>
      <c r="I87" s="94">
        <f>SUM(I10:I86)/2</f>
        <v>13.17</v>
      </c>
      <c r="J87" s="94">
        <f>SUM(J10:J86)/2</f>
        <v>9000</v>
      </c>
      <c r="L87" s="150"/>
      <c r="M87" s="170"/>
      <c r="N87" s="152"/>
      <c r="O87" s="78"/>
      <c r="P87" s="79"/>
      <c r="Q87" s="79"/>
      <c r="R87" s="80"/>
      <c r="S87" s="80"/>
      <c r="T87" s="171"/>
      <c r="U87" s="172"/>
      <c r="V87" s="167"/>
      <c r="W87" s="167"/>
      <c r="X87" s="167"/>
      <c r="Y87" s="167"/>
      <c r="Z87" s="167"/>
      <c r="AA87" s="170"/>
    </row>
    <row r="88" spans="1:27" s="35" customFormat="1" ht="12.75">
      <c r="A88" s="36"/>
      <c r="B88" s="37"/>
      <c r="C88" s="38"/>
      <c r="D88" s="38"/>
      <c r="E88" s="38"/>
      <c r="F88" s="39"/>
      <c r="G88" s="39"/>
      <c r="H88" s="39"/>
      <c r="I88" s="39"/>
      <c r="J88" s="39"/>
      <c r="L88" s="48"/>
      <c r="M88" s="170"/>
      <c r="N88" s="77"/>
      <c r="O88" s="78"/>
      <c r="P88" s="79"/>
      <c r="Q88" s="79"/>
      <c r="R88" s="80"/>
      <c r="S88" s="80"/>
      <c r="T88" s="81"/>
      <c r="U88" s="81"/>
      <c r="V88" s="82"/>
      <c r="W88" s="82"/>
      <c r="X88" s="82"/>
      <c r="Y88" s="82"/>
      <c r="Z88" s="82"/>
      <c r="AA88" s="170"/>
    </row>
    <row r="89" spans="1:27" s="5" customFormat="1" ht="12">
      <c r="A89" s="7"/>
      <c r="B89" s="60"/>
      <c r="C89" s="108"/>
      <c r="D89" s="108"/>
      <c r="F89" s="61"/>
      <c r="I89" s="67"/>
      <c r="J89" s="4"/>
      <c r="L89" s="173"/>
      <c r="M89" s="6"/>
      <c r="N89" s="133"/>
      <c r="O89" s="130"/>
      <c r="P89" s="130"/>
      <c r="Q89" s="130"/>
      <c r="R89" s="130"/>
      <c r="S89" s="130"/>
      <c r="T89" s="130"/>
      <c r="U89" s="174"/>
      <c r="V89" s="130"/>
      <c r="W89" s="136"/>
      <c r="X89" s="133"/>
      <c r="Y89" s="133"/>
      <c r="Z89" s="133"/>
      <c r="AA89" s="6"/>
    </row>
    <row r="90" spans="1:27" s="5" customFormat="1" ht="12.75">
      <c r="A90" s="6"/>
      <c r="B90" s="62"/>
      <c r="C90" s="109"/>
      <c r="D90" s="109"/>
      <c r="F90" s="60"/>
      <c r="I90" s="67"/>
      <c r="J90" s="4"/>
      <c r="L90" s="175"/>
      <c r="M90" s="6"/>
      <c r="N90" s="133"/>
      <c r="O90" s="133"/>
      <c r="P90" s="133"/>
      <c r="Q90" s="133"/>
      <c r="R90" s="133"/>
      <c r="S90" s="133"/>
      <c r="T90" s="134"/>
      <c r="U90" s="135"/>
      <c r="V90" s="136"/>
      <c r="W90" s="136"/>
      <c r="X90" s="133"/>
      <c r="Y90" s="133"/>
      <c r="Z90" s="133"/>
      <c r="AA90" s="6"/>
    </row>
    <row r="91" spans="1:27" ht="13.5">
      <c r="A91" s="6"/>
      <c r="C91" s="109"/>
      <c r="D91" s="109"/>
      <c r="F91" s="84"/>
      <c r="I91" s="68"/>
      <c r="K91" s="32"/>
      <c r="L91" s="176"/>
      <c r="M91" s="139"/>
      <c r="N91" s="133"/>
      <c r="O91" s="177"/>
      <c r="P91" s="177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39"/>
    </row>
    <row r="92" spans="1:27" ht="12.75">
      <c r="A92" s="1"/>
      <c r="B92" s="9"/>
      <c r="C92" s="11"/>
      <c r="D92" s="11"/>
      <c r="E92" s="13"/>
      <c r="I92" s="14"/>
      <c r="K92" s="32"/>
      <c r="L92" s="178"/>
      <c r="M92" s="139"/>
      <c r="N92" s="133"/>
      <c r="O92" s="177"/>
      <c r="P92" s="177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39"/>
    </row>
    <row r="93" spans="1:27" ht="12.75">
      <c r="A93" s="1"/>
      <c r="B93" s="11"/>
      <c r="C93" s="11"/>
      <c r="D93" s="11"/>
      <c r="E93" s="14"/>
      <c r="I93" s="69"/>
      <c r="L93" s="178"/>
      <c r="M93" s="139"/>
      <c r="N93" s="133"/>
      <c r="O93" s="179"/>
      <c r="P93" s="179"/>
      <c r="Q93" s="179"/>
      <c r="R93" s="179"/>
      <c r="S93" s="179"/>
      <c r="T93" s="179"/>
      <c r="U93" s="135"/>
      <c r="V93" s="179"/>
      <c r="W93" s="179"/>
      <c r="X93" s="179"/>
      <c r="Y93" s="133"/>
      <c r="Z93" s="133"/>
      <c r="AA93" s="139"/>
    </row>
    <row r="94" spans="1:27" ht="12.75">
      <c r="A94" s="1"/>
      <c r="B94" s="11"/>
      <c r="C94" s="11"/>
      <c r="D94" s="11"/>
      <c r="E94" s="14"/>
      <c r="I94" s="70"/>
      <c r="K94" s="41"/>
      <c r="L94" s="178"/>
      <c r="M94" s="139"/>
      <c r="N94" s="133"/>
      <c r="O94" s="179"/>
      <c r="P94" s="179"/>
      <c r="Q94" s="179"/>
      <c r="R94" s="179"/>
      <c r="S94" s="179"/>
      <c r="T94" s="179"/>
      <c r="U94" s="135"/>
      <c r="V94" s="179"/>
      <c r="W94" s="179"/>
      <c r="X94" s="179"/>
      <c r="Y94" s="133"/>
      <c r="Z94" s="133"/>
      <c r="AA94" s="139"/>
    </row>
    <row r="95" spans="1:27" ht="12.75">
      <c r="A95" s="1"/>
      <c r="B95" s="11"/>
      <c r="C95" s="11"/>
      <c r="D95" s="11"/>
      <c r="E95" s="42"/>
      <c r="F95" s="13"/>
      <c r="I95" s="70"/>
      <c r="L95" s="178"/>
      <c r="M95" s="139"/>
      <c r="N95" s="133"/>
      <c r="O95" s="133"/>
      <c r="P95" s="133"/>
      <c r="Q95" s="133"/>
      <c r="R95" s="133"/>
      <c r="S95" s="133"/>
      <c r="T95" s="134"/>
      <c r="U95" s="135"/>
      <c r="V95" s="136"/>
      <c r="W95" s="136"/>
      <c r="X95" s="133"/>
      <c r="Y95" s="133"/>
      <c r="Z95" s="133"/>
      <c r="AA95" s="139"/>
    </row>
    <row r="96" spans="1:27" ht="12.75">
      <c r="A96" s="1"/>
      <c r="B96" s="10"/>
      <c r="C96" s="15"/>
      <c r="D96" s="15"/>
      <c r="E96" s="44"/>
      <c r="F96" s="13"/>
      <c r="I96" s="70"/>
      <c r="L96" s="178"/>
      <c r="M96" s="139"/>
      <c r="N96" s="130"/>
      <c r="O96" s="180"/>
      <c r="P96" s="181"/>
      <c r="Q96" s="182"/>
      <c r="R96" s="180"/>
      <c r="S96" s="182"/>
      <c r="T96" s="181"/>
      <c r="U96" s="180"/>
      <c r="V96" s="181"/>
      <c r="W96" s="183"/>
      <c r="X96" s="180"/>
      <c r="Y96" s="184"/>
      <c r="Z96" s="137"/>
      <c r="AA96" s="139"/>
    </row>
    <row r="97" spans="9:27" ht="12.75">
      <c r="I97" s="12"/>
      <c r="L97" s="178"/>
      <c r="M97" s="139"/>
      <c r="N97" s="130"/>
      <c r="O97" s="184"/>
      <c r="P97" s="184"/>
      <c r="Q97" s="182"/>
      <c r="R97" s="184"/>
      <c r="S97" s="182"/>
      <c r="T97" s="185"/>
      <c r="U97" s="184"/>
      <c r="V97" s="186"/>
      <c r="W97" s="183"/>
      <c r="X97" s="182"/>
      <c r="Y97" s="184"/>
      <c r="Z97" s="130"/>
      <c r="AA97" s="139"/>
    </row>
    <row r="98" spans="9:27" ht="12.75">
      <c r="I98" s="71"/>
      <c r="L98" s="178"/>
      <c r="M98" s="139"/>
      <c r="N98" s="130"/>
      <c r="O98" s="187"/>
      <c r="P98" s="187"/>
      <c r="Q98" s="182"/>
      <c r="R98" s="188"/>
      <c r="S98" s="182"/>
      <c r="T98" s="189"/>
      <c r="U98" s="187"/>
      <c r="V98" s="190"/>
      <c r="W98" s="188"/>
      <c r="X98" s="182"/>
      <c r="Y98" s="184"/>
      <c r="Z98" s="130"/>
      <c r="AA98" s="139"/>
    </row>
    <row r="99" spans="10:27" ht="12.75">
      <c r="J99" s="43"/>
      <c r="L99" s="178"/>
      <c r="M99" s="139"/>
      <c r="N99" s="130"/>
      <c r="O99" s="187"/>
      <c r="P99" s="187"/>
      <c r="Q99" s="182"/>
      <c r="R99" s="188"/>
      <c r="S99" s="182"/>
      <c r="T99" s="188"/>
      <c r="U99" s="187"/>
      <c r="V99" s="190"/>
      <c r="W99" s="187"/>
      <c r="X99" s="191"/>
      <c r="Y99" s="184"/>
      <c r="Z99" s="130"/>
      <c r="AA99" s="139"/>
    </row>
    <row r="100" spans="2:27" ht="12.75">
      <c r="B100" s="40"/>
      <c r="I100" s="13"/>
      <c r="J100" s="45"/>
      <c r="L100" s="178"/>
      <c r="M100" s="139"/>
      <c r="N100" s="130"/>
      <c r="O100" s="187"/>
      <c r="P100" s="187"/>
      <c r="Q100" s="182"/>
      <c r="R100" s="188"/>
      <c r="S100" s="182"/>
      <c r="T100" s="189"/>
      <c r="U100" s="187"/>
      <c r="V100" s="190"/>
      <c r="W100" s="190"/>
      <c r="X100" s="192"/>
      <c r="Y100" s="184"/>
      <c r="Z100" s="130"/>
      <c r="AA100" s="139"/>
    </row>
    <row r="101" spans="2:27" ht="12.75">
      <c r="B101" s="40"/>
      <c r="J101" s="46"/>
      <c r="L101" s="178"/>
      <c r="M101" s="139"/>
      <c r="N101" s="130"/>
      <c r="O101" s="187"/>
      <c r="P101" s="187"/>
      <c r="Q101" s="182"/>
      <c r="R101" s="188"/>
      <c r="S101" s="182"/>
      <c r="T101" s="189"/>
      <c r="U101" s="187"/>
      <c r="V101" s="190"/>
      <c r="W101" s="190"/>
      <c r="X101" s="187"/>
      <c r="Y101" s="184"/>
      <c r="Z101" s="130"/>
      <c r="AA101" s="139"/>
    </row>
    <row r="102" spans="2:27" ht="12.75">
      <c r="B102" s="40"/>
      <c r="I102" s="107" t="s">
        <v>5</v>
      </c>
      <c r="J102" s="47" t="str">
        <f>IF(J87=J103,"OK","ATENŢIE")</f>
        <v>OK</v>
      </c>
      <c r="L102" s="178"/>
      <c r="M102" s="139"/>
      <c r="N102" s="130"/>
      <c r="O102" s="187"/>
      <c r="P102" s="187"/>
      <c r="Q102" s="182"/>
      <c r="R102" s="188"/>
      <c r="S102" s="182"/>
      <c r="T102" s="189"/>
      <c r="U102" s="187"/>
      <c r="V102" s="190"/>
      <c r="W102" s="190"/>
      <c r="X102" s="187"/>
      <c r="Y102" s="184"/>
      <c r="Z102" s="130"/>
      <c r="AA102" s="139"/>
    </row>
    <row r="103" spans="2:27" ht="12.75">
      <c r="B103" s="40"/>
      <c r="I103" s="107"/>
      <c r="J103" s="95">
        <f>F87-G87-H87-I87</f>
        <v>9000</v>
      </c>
      <c r="L103" s="178"/>
      <c r="M103" s="139"/>
      <c r="N103" s="130"/>
      <c r="O103" s="182"/>
      <c r="P103" s="187"/>
      <c r="Q103" s="182"/>
      <c r="R103" s="188"/>
      <c r="S103" s="182"/>
      <c r="T103" s="189"/>
      <c r="U103" s="187"/>
      <c r="V103" s="190"/>
      <c r="W103" s="190"/>
      <c r="X103" s="187"/>
      <c r="Y103" s="184"/>
      <c r="Z103" s="130"/>
      <c r="AA103" s="139"/>
    </row>
    <row r="104" spans="2:27" ht="12.75">
      <c r="B104" s="40"/>
      <c r="L104" s="178"/>
      <c r="M104" s="139"/>
      <c r="N104" s="130"/>
      <c r="O104" s="182"/>
      <c r="P104" s="187"/>
      <c r="Q104" s="182"/>
      <c r="R104" s="188"/>
      <c r="S104" s="182"/>
      <c r="T104" s="189"/>
      <c r="U104" s="187"/>
      <c r="V104" s="190"/>
      <c r="W104" s="190"/>
      <c r="X104" s="187"/>
      <c r="Y104" s="184"/>
      <c r="Z104" s="130"/>
      <c r="AA104" s="139"/>
    </row>
    <row r="105" spans="2:27" ht="12.75">
      <c r="B105" s="9"/>
      <c r="L105" s="178"/>
      <c r="M105" s="139"/>
      <c r="N105" s="130"/>
      <c r="O105" s="193"/>
      <c r="P105" s="184"/>
      <c r="Q105" s="184"/>
      <c r="R105" s="184"/>
      <c r="S105" s="184"/>
      <c r="T105" s="185"/>
      <c r="U105" s="194"/>
      <c r="V105" s="186"/>
      <c r="W105" s="186"/>
      <c r="X105" s="184"/>
      <c r="Y105" s="184"/>
      <c r="Z105" s="130"/>
      <c r="AA105" s="139"/>
    </row>
    <row r="106" spans="2:27" ht="12.75">
      <c r="B106" s="12"/>
      <c r="L106" s="178"/>
      <c r="M106" s="139"/>
      <c r="N106" s="130"/>
      <c r="O106" s="187"/>
      <c r="P106" s="184"/>
      <c r="Q106" s="184"/>
      <c r="R106" s="184"/>
      <c r="S106" s="184"/>
      <c r="T106" s="185"/>
      <c r="U106" s="195"/>
      <c r="V106" s="183"/>
      <c r="W106" s="183"/>
      <c r="X106" s="182"/>
      <c r="Y106" s="182"/>
      <c r="Z106" s="133"/>
      <c r="AA106" s="139"/>
    </row>
    <row r="107" spans="2:27" ht="12.75">
      <c r="B107" s="18"/>
      <c r="L107" s="178"/>
      <c r="M107" s="139"/>
      <c r="N107" s="130"/>
      <c r="O107" s="187"/>
      <c r="P107" s="184"/>
      <c r="Q107" s="184"/>
      <c r="R107" s="184"/>
      <c r="S107" s="184"/>
      <c r="T107" s="185"/>
      <c r="U107" s="195"/>
      <c r="V107" s="183"/>
      <c r="W107" s="183"/>
      <c r="X107" s="182"/>
      <c r="Y107" s="182"/>
      <c r="Z107" s="133"/>
      <c r="AA107" s="139"/>
    </row>
    <row r="108" spans="2:27" ht="12.75">
      <c r="B108" s="18"/>
      <c r="L108" s="178"/>
      <c r="M108" s="139"/>
      <c r="N108" s="196"/>
      <c r="O108" s="139"/>
      <c r="P108" s="196"/>
      <c r="Q108" s="196"/>
      <c r="R108" s="196"/>
      <c r="S108" s="196"/>
      <c r="T108" s="197"/>
      <c r="U108" s="198"/>
      <c r="V108" s="199"/>
      <c r="W108" s="199"/>
      <c r="X108" s="139"/>
      <c r="Y108" s="139"/>
      <c r="Z108" s="139"/>
      <c r="AA108" s="139"/>
    </row>
    <row r="109" spans="2:27" ht="12.75">
      <c r="B109" s="18"/>
      <c r="L109" s="178"/>
      <c r="M109" s="139"/>
      <c r="N109" s="200"/>
      <c r="O109" s="139"/>
      <c r="P109" s="200"/>
      <c r="Q109" s="200"/>
      <c r="R109" s="200"/>
      <c r="S109" s="200"/>
      <c r="T109" s="201"/>
      <c r="U109" s="198"/>
      <c r="V109" s="199"/>
      <c r="W109" s="199"/>
      <c r="X109" s="139"/>
      <c r="Y109" s="139"/>
      <c r="Z109" s="139"/>
      <c r="AA109" s="139"/>
    </row>
    <row r="110" spans="2:27" ht="12.75">
      <c r="B110" s="13"/>
      <c r="L110" s="178"/>
      <c r="M110" s="139"/>
      <c r="N110" s="200"/>
      <c r="O110" s="139"/>
      <c r="P110" s="200"/>
      <c r="Q110" s="200"/>
      <c r="R110" s="200"/>
      <c r="S110" s="200"/>
      <c r="T110" s="201"/>
      <c r="U110" s="202"/>
      <c r="V110" s="203"/>
      <c r="W110" s="203"/>
      <c r="X110" s="204"/>
      <c r="Y110" s="203"/>
      <c r="Z110" s="203"/>
      <c r="AA110" s="139"/>
    </row>
    <row r="111" spans="2:27" ht="12.75">
      <c r="B111" s="13"/>
      <c r="L111" s="178"/>
      <c r="M111" s="139"/>
      <c r="N111" s="6"/>
      <c r="O111" s="139"/>
      <c r="P111" s="6"/>
      <c r="Q111" s="6"/>
      <c r="R111" s="6"/>
      <c r="S111" s="6"/>
      <c r="T111" s="205"/>
      <c r="U111" s="202"/>
      <c r="V111" s="206"/>
      <c r="W111" s="207"/>
      <c r="X111" s="204"/>
      <c r="Y111" s="207"/>
      <c r="Z111" s="207"/>
      <c r="AA111" s="139"/>
    </row>
    <row r="112" spans="12:27" ht="12.75">
      <c r="L112" s="178"/>
      <c r="M112" s="139"/>
      <c r="N112" s="6"/>
      <c r="O112" s="6"/>
      <c r="P112" s="6"/>
      <c r="Q112" s="6"/>
      <c r="R112" s="6"/>
      <c r="S112" s="6"/>
      <c r="T112" s="205"/>
      <c r="U112" s="198"/>
      <c r="V112" s="199"/>
      <c r="W112" s="199"/>
      <c r="X112" s="139"/>
      <c r="Y112" s="196"/>
      <c r="Z112" s="139"/>
      <c r="AA112" s="139"/>
    </row>
    <row r="113" spans="12:27" ht="12.75">
      <c r="L113" s="178"/>
      <c r="M113" s="139"/>
      <c r="N113" s="6"/>
      <c r="O113" s="6"/>
      <c r="P113" s="6"/>
      <c r="Q113" s="6"/>
      <c r="R113" s="6"/>
      <c r="S113" s="6"/>
      <c r="T113" s="205"/>
      <c r="U113" s="208"/>
      <c r="V113" s="200"/>
      <c r="W113" s="200"/>
      <c r="X113" s="200"/>
      <c r="Y113" s="200"/>
      <c r="Z113" s="209"/>
      <c r="AA113" s="139"/>
    </row>
    <row r="114" spans="12:27" ht="12.75">
      <c r="L114" s="178"/>
      <c r="M114" s="139"/>
      <c r="N114" s="139"/>
      <c r="O114" s="139"/>
      <c r="P114" s="139"/>
      <c r="Q114" s="139"/>
      <c r="R114" s="139"/>
      <c r="S114" s="139"/>
      <c r="T114" s="210"/>
      <c r="U114" s="208"/>
      <c r="V114" s="211"/>
      <c r="W114" s="211"/>
      <c r="X114" s="200"/>
      <c r="Y114" s="200"/>
      <c r="Z114" s="212"/>
      <c r="AA114" s="139"/>
    </row>
    <row r="115" spans="12:27" ht="12.75">
      <c r="L115" s="178"/>
      <c r="M115" s="139"/>
      <c r="N115" s="139"/>
      <c r="O115" s="139"/>
      <c r="P115" s="139"/>
      <c r="Q115" s="139"/>
      <c r="R115" s="139"/>
      <c r="S115" s="139"/>
      <c r="T115" s="210"/>
      <c r="U115" s="198"/>
      <c r="V115" s="199"/>
      <c r="W115" s="199"/>
      <c r="X115" s="139"/>
      <c r="Y115" s="139"/>
      <c r="Z115" s="139"/>
      <c r="AA115" s="139"/>
    </row>
    <row r="116" spans="12:27" ht="12.75">
      <c r="L116" s="178"/>
      <c r="M116" s="139"/>
      <c r="N116" s="139"/>
      <c r="O116" s="139"/>
      <c r="P116" s="139"/>
      <c r="Q116" s="139"/>
      <c r="R116" s="139"/>
      <c r="S116" s="139"/>
      <c r="T116" s="210"/>
      <c r="U116" s="198"/>
      <c r="V116" s="199"/>
      <c r="W116" s="199"/>
      <c r="X116" s="139"/>
      <c r="Y116" s="139"/>
      <c r="Z116" s="139"/>
      <c r="AA116" s="139"/>
    </row>
    <row r="117" spans="12:27" ht="12.75">
      <c r="L117" s="178"/>
      <c r="M117" s="139"/>
      <c r="N117" s="139"/>
      <c r="O117" s="139"/>
      <c r="P117" s="139"/>
      <c r="Q117" s="139"/>
      <c r="R117" s="139"/>
      <c r="S117" s="139"/>
      <c r="T117" s="210"/>
      <c r="U117" s="198"/>
      <c r="V117" s="199"/>
      <c r="W117" s="199"/>
      <c r="X117" s="139"/>
      <c r="Y117" s="139"/>
      <c r="Z117" s="139"/>
      <c r="AA117" s="139"/>
    </row>
    <row r="118" spans="12:27" ht="12.75">
      <c r="L118" s="178"/>
      <c r="M118" s="139"/>
      <c r="N118" s="139"/>
      <c r="O118" s="139"/>
      <c r="P118" s="139"/>
      <c r="Q118" s="139"/>
      <c r="R118" s="139"/>
      <c r="S118" s="139"/>
      <c r="T118" s="210"/>
      <c r="U118" s="198"/>
      <c r="V118" s="199"/>
      <c r="W118" s="199"/>
      <c r="X118" s="139"/>
      <c r="Y118" s="139"/>
      <c r="Z118" s="139"/>
      <c r="AA118" s="139"/>
    </row>
    <row r="119" spans="12:27" ht="12.75">
      <c r="L119" s="178"/>
      <c r="M119" s="139"/>
      <c r="N119" s="139"/>
      <c r="O119" s="139"/>
      <c r="P119" s="139"/>
      <c r="Q119" s="139"/>
      <c r="R119" s="139"/>
      <c r="S119" s="139"/>
      <c r="T119" s="210"/>
      <c r="U119" s="198"/>
      <c r="V119" s="199"/>
      <c r="W119" s="199"/>
      <c r="X119" s="139"/>
      <c r="Y119" s="139"/>
      <c r="Z119" s="139"/>
      <c r="AA119" s="139"/>
    </row>
    <row r="120" spans="12:27" ht="12.75">
      <c r="L120" s="178"/>
      <c r="M120" s="139"/>
      <c r="N120" s="139"/>
      <c r="O120" s="139"/>
      <c r="P120" s="139"/>
      <c r="Q120" s="139"/>
      <c r="R120" s="139"/>
      <c r="S120" s="139"/>
      <c r="T120" s="210"/>
      <c r="U120" s="198"/>
      <c r="V120" s="199"/>
      <c r="W120" s="199"/>
      <c r="X120" s="139"/>
      <c r="Y120" s="139"/>
      <c r="Z120" s="139"/>
      <c r="AA120" s="139"/>
    </row>
    <row r="121" spans="5:27" ht="12.75">
      <c r="E121" s="23"/>
      <c r="F121" s="23"/>
      <c r="G121" s="23"/>
      <c r="H121" s="23"/>
      <c r="I121" s="23"/>
      <c r="J121" s="23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</row>
    <row r="122" spans="5:27" ht="12.75">
      <c r="E122" s="23"/>
      <c r="F122" s="23"/>
      <c r="G122" s="23"/>
      <c r="H122" s="23"/>
      <c r="I122" s="23"/>
      <c r="J122" s="23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</row>
    <row r="123" spans="12:27" ht="12.75">
      <c r="L123" s="178"/>
      <c r="M123" s="139"/>
      <c r="N123" s="139"/>
      <c r="O123" s="139"/>
      <c r="P123" s="139"/>
      <c r="Q123" s="139"/>
      <c r="R123" s="139"/>
      <c r="S123" s="139"/>
      <c r="T123" s="210"/>
      <c r="U123" s="198"/>
      <c r="V123" s="199"/>
      <c r="W123" s="199"/>
      <c r="X123" s="139"/>
      <c r="Y123" s="139"/>
      <c r="Z123" s="139"/>
      <c r="AA123" s="139"/>
    </row>
    <row r="124" spans="12:27" ht="12.75">
      <c r="L124" s="178"/>
      <c r="M124" s="139"/>
      <c r="N124" s="139"/>
      <c r="O124" s="139"/>
      <c r="P124" s="139"/>
      <c r="Q124" s="139"/>
      <c r="R124" s="139"/>
      <c r="S124" s="139"/>
      <c r="T124" s="210"/>
      <c r="U124" s="198"/>
      <c r="V124" s="199"/>
      <c r="W124" s="199"/>
      <c r="X124" s="139"/>
      <c r="Y124" s="139"/>
      <c r="Z124" s="139"/>
      <c r="AA124" s="139"/>
    </row>
    <row r="125" spans="12:27" ht="12.75">
      <c r="L125" s="178"/>
      <c r="M125" s="139"/>
      <c r="N125" s="139"/>
      <c r="O125" s="139"/>
      <c r="P125" s="139"/>
      <c r="Q125" s="139"/>
      <c r="R125" s="139"/>
      <c r="S125" s="139"/>
      <c r="T125" s="210"/>
      <c r="U125" s="198"/>
      <c r="V125" s="199"/>
      <c r="W125" s="199"/>
      <c r="X125" s="139"/>
      <c r="Y125" s="139"/>
      <c r="Z125" s="139"/>
      <c r="AA125" s="139"/>
    </row>
    <row r="126" spans="12:27" ht="12.75">
      <c r="L126" s="178"/>
      <c r="M126" s="139"/>
      <c r="N126" s="139"/>
      <c r="O126" s="139"/>
      <c r="P126" s="139"/>
      <c r="Q126" s="139"/>
      <c r="R126" s="139"/>
      <c r="S126" s="139"/>
      <c r="T126" s="210"/>
      <c r="U126" s="198"/>
      <c r="V126" s="199"/>
      <c r="W126" s="199"/>
      <c r="X126" s="139"/>
      <c r="Y126" s="139"/>
      <c r="Z126" s="139"/>
      <c r="AA126" s="139"/>
    </row>
    <row r="127" spans="12:27" ht="12.75">
      <c r="L127" s="178"/>
      <c r="M127" s="139"/>
      <c r="N127" s="139"/>
      <c r="O127" s="139"/>
      <c r="P127" s="139"/>
      <c r="Q127" s="139"/>
      <c r="R127" s="139"/>
      <c r="S127" s="139"/>
      <c r="T127" s="210"/>
      <c r="U127" s="198"/>
      <c r="V127" s="199"/>
      <c r="W127" s="199"/>
      <c r="X127" s="139"/>
      <c r="Y127" s="139"/>
      <c r="Z127" s="139"/>
      <c r="AA127" s="139"/>
    </row>
    <row r="128" spans="12:27" ht="12.75">
      <c r="L128" s="178"/>
      <c r="M128" s="139"/>
      <c r="N128" s="139"/>
      <c r="O128" s="139"/>
      <c r="P128" s="139"/>
      <c r="Q128" s="139"/>
      <c r="R128" s="139"/>
      <c r="S128" s="139"/>
      <c r="T128" s="210"/>
      <c r="U128" s="198"/>
      <c r="V128" s="199"/>
      <c r="W128" s="199"/>
      <c r="X128" s="139"/>
      <c r="Y128" s="139"/>
      <c r="Z128" s="139"/>
      <c r="AA128" s="139"/>
    </row>
    <row r="129" spans="12:27" ht="12.75">
      <c r="L129" s="178"/>
      <c r="M129" s="139"/>
      <c r="N129" s="139"/>
      <c r="O129" s="139"/>
      <c r="P129" s="139"/>
      <c r="Q129" s="139"/>
      <c r="R129" s="139"/>
      <c r="S129" s="139"/>
      <c r="T129" s="210"/>
      <c r="U129" s="198"/>
      <c r="V129" s="199"/>
      <c r="W129" s="199"/>
      <c r="X129" s="139"/>
      <c r="Y129" s="139"/>
      <c r="Z129" s="139"/>
      <c r="AA129" s="139"/>
    </row>
  </sheetData>
  <sheetProtection/>
  <mergeCells count="38"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I102:I103"/>
    <mergeCell ref="O8:O9"/>
    <mergeCell ref="Y8:Y9"/>
    <mergeCell ref="Z8:Z9"/>
    <mergeCell ref="C89:D89"/>
    <mergeCell ref="C90:D90"/>
    <mergeCell ref="C91:D91"/>
    <mergeCell ref="O91:P91"/>
    <mergeCell ref="Q91:R91"/>
    <mergeCell ref="S91:V91"/>
    <mergeCell ref="U110:U111"/>
    <mergeCell ref="X110:X111"/>
    <mergeCell ref="Q8:Q9"/>
    <mergeCell ref="O92:P92"/>
    <mergeCell ref="Q92:R92"/>
    <mergeCell ref="S92:V92"/>
    <mergeCell ref="W92:Z92"/>
    <mergeCell ref="W91:Z91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cmd00</cp:lastModifiedBy>
  <cp:lastPrinted>2018-12-11T08:27:54Z</cp:lastPrinted>
  <dcterms:created xsi:type="dcterms:W3CDTF">2001-06-07T07:18:05Z</dcterms:created>
  <dcterms:modified xsi:type="dcterms:W3CDTF">2018-12-21T07:09:01Z</dcterms:modified>
  <cp:category/>
  <cp:version/>
  <cp:contentType/>
  <cp:contentStatus/>
</cp:coreProperties>
</file>